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491" yWindow="3465" windowWidth="12000" windowHeight="3240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lokalizacje" sheetId="5" r:id="rId5"/>
    <sheet name="auta" sheetId="6" r:id="rId6"/>
    <sheet name="szkody" sheetId="7" r:id="rId7"/>
  </sheets>
  <definedNames>
    <definedName name="_xlnm.Print_Area" localSheetId="5">'auta'!$A$1:$Y$18</definedName>
    <definedName name="_xlnm.Print_Area" localSheetId="1">'budynki'!$A$1:$Z$200</definedName>
    <definedName name="_xlnm.Print_Area" localSheetId="2">'elektronika '!$A$1:$D$238</definedName>
    <definedName name="_xlnm.Print_Area" localSheetId="4">'lokalizacje'!$A$1:$C$11</definedName>
    <definedName name="_xlnm.Print_Area" localSheetId="3">'środki trwałe'!$A$1:$D$15</definedName>
  </definedNames>
  <calcPr fullCalcOnLoad="1"/>
</workbook>
</file>

<file path=xl/sharedStrings.xml><?xml version="1.0" encoding="utf-8"?>
<sst xmlns="http://schemas.openxmlformats.org/spreadsheetml/2006/main" count="3191" uniqueCount="948">
  <si>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</si>
  <si>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</si>
  <si>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</si>
  <si>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</si>
  <si>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</si>
  <si>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</si>
  <si>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</si>
  <si>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</si>
  <si>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</si>
  <si>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Liczba pracowników</t>
  </si>
  <si>
    <t>lokalizacja (adres)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</si>
  <si>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</si>
  <si>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</si>
  <si>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</si>
  <si>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</si>
  <si>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</si>
  <si>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</si>
  <si>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</si>
  <si>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</si>
  <si>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</si>
  <si>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</si>
  <si>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</si>
  <si>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</si>
  <si>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</si>
  <si>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Liczba uczniów/ wychowanków/ pensjonariuszy</t>
  </si>
  <si>
    <t>Rodzaj prowadzonej działalności (opisowo)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</si>
  <si>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</si>
  <si>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</si>
  <si>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</si>
  <si>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</si>
  <si>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</si>
  <si>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</si>
  <si>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</si>
  <si>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</si>
  <si>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</si>
  <si>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</si>
  <si>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</si>
  <si>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</si>
  <si>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</si>
  <si>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</si>
  <si>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</si>
  <si>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</si>
  <si>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</si>
  <si>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</si>
  <si>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</si>
  <si>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</si>
  <si>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</si>
  <si>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INFORMACJA O MAJĄTKU TRWAŁYM</t>
  </si>
  <si>
    <t>Adres</t>
  </si>
  <si>
    <t>W tym zbiory biblioteczne</t>
  </si>
  <si>
    <t>Urząd Miasta</t>
  </si>
  <si>
    <t>Budynek administracyjny</t>
  </si>
  <si>
    <t xml:space="preserve">Urząd Miasta </t>
  </si>
  <si>
    <t>Amfiteatr</t>
  </si>
  <si>
    <t>TAK</t>
  </si>
  <si>
    <t>Gaśnice, hydrant, system monitoringu i telewizji przemysłowej</t>
  </si>
  <si>
    <t>64-700 Czarnków, pl. Wolności 6</t>
  </si>
  <si>
    <t>gaśnice 2 szt,  1 pianowa, 1 proszkowa, hydrant</t>
  </si>
  <si>
    <t>64-700 Czarnków, Park Staszica</t>
  </si>
  <si>
    <t>murowany</t>
  </si>
  <si>
    <t>żelbetowe</t>
  </si>
  <si>
    <t>drewno, dachówka</t>
  </si>
  <si>
    <t>DOBRA</t>
  </si>
  <si>
    <t>DOSTATECZNA</t>
  </si>
  <si>
    <t>NIE</t>
  </si>
  <si>
    <t>budynki gospodarcze i garażowe</t>
  </si>
  <si>
    <t>ilość pom.</t>
  </si>
  <si>
    <t>lokalizacja</t>
  </si>
  <si>
    <t>pow.  użyt.</t>
  </si>
  <si>
    <t>wskaźnik przeliczenia/ m2</t>
  </si>
  <si>
    <t>Kościuszki 2</t>
  </si>
  <si>
    <t>Kościuszki 35</t>
  </si>
  <si>
    <t>Kościuszki 43</t>
  </si>
  <si>
    <t>Kościuszki 47</t>
  </si>
  <si>
    <t>Kościuszki 51</t>
  </si>
  <si>
    <t>Kościuszki 52</t>
  </si>
  <si>
    <t>Kościuszki 59a</t>
  </si>
  <si>
    <t>Kościuszki 66</t>
  </si>
  <si>
    <t>Kościuszki 70</t>
  </si>
  <si>
    <t>Kościuszki 81</t>
  </si>
  <si>
    <t>Kościuszki 83</t>
  </si>
  <si>
    <t>Kościuszki 85</t>
  </si>
  <si>
    <t>Rybaki 5</t>
  </si>
  <si>
    <t>Rybaki 7</t>
  </si>
  <si>
    <t>Rybaki 14</t>
  </si>
  <si>
    <t>Rybaki 18</t>
  </si>
  <si>
    <t>Rybaki 23</t>
  </si>
  <si>
    <t>Rybaki 25</t>
  </si>
  <si>
    <t>Rybaki 28</t>
  </si>
  <si>
    <t>Sikorskiego 24</t>
  </si>
  <si>
    <t>Wroniecka 12</t>
  </si>
  <si>
    <t>Wroniecka 44</t>
  </si>
  <si>
    <t>Wroniecka 50a</t>
  </si>
  <si>
    <t>Wroniecka 52</t>
  </si>
  <si>
    <t>Wroniecka 72</t>
  </si>
  <si>
    <t>Wroniecka 80</t>
  </si>
  <si>
    <t>Wroniecka 132</t>
  </si>
  <si>
    <t>Spokojna 2</t>
  </si>
  <si>
    <t>Gdańska 3</t>
  </si>
  <si>
    <t>Gdańska 6</t>
  </si>
  <si>
    <t>Gdańska 27</t>
  </si>
  <si>
    <t>Gdańska 47</t>
  </si>
  <si>
    <t>Zamkowa 4</t>
  </si>
  <si>
    <t>Zamkowa 6</t>
  </si>
  <si>
    <t>Łąkowa 12</t>
  </si>
  <si>
    <t>Pocztowa 4</t>
  </si>
  <si>
    <t>3x81</t>
  </si>
  <si>
    <t>Tabela nr 2 - Wykaz budynków i budowli w Gminie Miasta Czarnków</t>
  </si>
  <si>
    <t>l.p.</t>
  </si>
  <si>
    <t>1. Urząd Miasta</t>
  </si>
  <si>
    <t>2. Szkoła Podstawowa Nr 1</t>
  </si>
  <si>
    <t>dobra</t>
  </si>
  <si>
    <t>dostateczna</t>
  </si>
  <si>
    <t>3. Ośrodek Sportu i Rekreacji</t>
  </si>
  <si>
    <t>4. Przedszkole Miejskie Nr 2</t>
  </si>
  <si>
    <t>Osiedle Parkowe 10, 64-700 Czarnków</t>
  </si>
  <si>
    <t>częściowo</t>
  </si>
  <si>
    <t>dobry</t>
  </si>
  <si>
    <t>dostateczny</t>
  </si>
  <si>
    <t>cegła</t>
  </si>
  <si>
    <t>7. Miejskie Centrum Kultury – Czarnkowski Dom Kultury</t>
  </si>
  <si>
    <t>8. Miejskie Centrum Kultury – Muzeum Ziemi Czarnkowskiej</t>
  </si>
  <si>
    <t>9.  Miejskie Centrum Kultury – Miejska Biblioteka Publiczna</t>
  </si>
  <si>
    <t>l.p</t>
  </si>
  <si>
    <t>nazwa budynku/ przeznaczenie</t>
  </si>
  <si>
    <t>ilość lokali /  w tym lokali mieszkalnych / w tym lokali użytkowych</t>
  </si>
  <si>
    <t>czy budynek jest użytkowany  tak/nie</t>
  </si>
  <si>
    <t>czy budynek przeznaczony do rozbiórki tak/nie</t>
  </si>
  <si>
    <t>Rok budowy</t>
  </si>
  <si>
    <t>czy jest w ochronie konserw. lub zabytkiem</t>
  </si>
  <si>
    <t>rodzaj materiału budowlanego</t>
  </si>
  <si>
    <t xml:space="preserve">     opis stanu technicznego budynku wg poniższych elementów</t>
  </si>
  <si>
    <t>pow.użyt.</t>
  </si>
  <si>
    <t>czy znajdują się instal.sanitarne</t>
  </si>
  <si>
    <t>dach     (konstrukcja,pokrycie)</t>
  </si>
  <si>
    <t>konstrukcja i pokrycie dachu</t>
  </si>
  <si>
    <t xml:space="preserve">instalacja elektryczna </t>
  </si>
  <si>
    <t>sieć wodno kanalizacyjna</t>
  </si>
  <si>
    <t xml:space="preserve">instalacja wentylacyjna i kominowa </t>
  </si>
  <si>
    <t>6/6/0</t>
  </si>
  <si>
    <t>drewniane</t>
  </si>
  <si>
    <t>drewniany</t>
  </si>
  <si>
    <t>drew.papa</t>
  </si>
  <si>
    <t>tak bez gazu</t>
  </si>
  <si>
    <t>10/8/2</t>
  </si>
  <si>
    <t>Kościuszki 3</t>
  </si>
  <si>
    <t>drew.blacha</t>
  </si>
  <si>
    <t>14/11/3</t>
  </si>
  <si>
    <t>Kościuszki 9</t>
  </si>
  <si>
    <t>drew.dachówka,papa</t>
  </si>
  <si>
    <t>7/6/1</t>
  </si>
  <si>
    <t>Kościuszki 16</t>
  </si>
  <si>
    <t>8/7/1</t>
  </si>
  <si>
    <t>Kościuszki 18</t>
  </si>
  <si>
    <t>5/4/1</t>
  </si>
  <si>
    <t>Kościuszki 20</t>
  </si>
  <si>
    <t>9/7/2</t>
  </si>
  <si>
    <t>Kościuszki 22</t>
  </si>
  <si>
    <t>Kościuszki 32</t>
  </si>
  <si>
    <t>cetgła</t>
  </si>
  <si>
    <t>3/3/0</t>
  </si>
  <si>
    <t>mur pruski</t>
  </si>
  <si>
    <t>17/16/1</t>
  </si>
  <si>
    <t>Kościuszki 38</t>
  </si>
  <si>
    <t>11/11/0</t>
  </si>
  <si>
    <t>9/8/1</t>
  </si>
  <si>
    <t>3+2+1</t>
  </si>
  <si>
    <t>2/2/0</t>
  </si>
  <si>
    <t>cegła+mur pruski</t>
  </si>
  <si>
    <t>5/5/0</t>
  </si>
  <si>
    <t>drew.dachówka</t>
  </si>
  <si>
    <t>Kościuszki 58</t>
  </si>
  <si>
    <t>cegła,mur pruski</t>
  </si>
  <si>
    <t>3+2</t>
  </si>
  <si>
    <t>12/12/0</t>
  </si>
  <si>
    <t>betonowe</t>
  </si>
  <si>
    <t>drew.blacha,papa</t>
  </si>
  <si>
    <t>Kościuszki 68</t>
  </si>
  <si>
    <t>mur pruski+cegła</t>
  </si>
  <si>
    <t>Kościuszki 79</t>
  </si>
  <si>
    <t>7/7/0</t>
  </si>
  <si>
    <t>Kościuszki 99</t>
  </si>
  <si>
    <t>Kościuszki 100</t>
  </si>
  <si>
    <t>oficyna</t>
  </si>
  <si>
    <t>Rybaki 21</t>
  </si>
  <si>
    <t>mur pruski + cegła</t>
  </si>
  <si>
    <t>płyta falista +papa</t>
  </si>
  <si>
    <t>1+2</t>
  </si>
  <si>
    <t>4/4/0</t>
  </si>
  <si>
    <t>dachówka+papa</t>
  </si>
  <si>
    <t>dachówka,papa</t>
  </si>
  <si>
    <t>Rybaki 26</t>
  </si>
  <si>
    <t>dachówka i papa</t>
  </si>
  <si>
    <t>cegła,glina</t>
  </si>
  <si>
    <t>Rybaki 30</t>
  </si>
  <si>
    <t>6/4/2</t>
  </si>
  <si>
    <t>Sikorskiego 1</t>
  </si>
  <si>
    <t>5/0/5</t>
  </si>
  <si>
    <t>Sikorskiego -5 lok.użytk 1a</t>
  </si>
  <si>
    <t>pustaki ceram.cegła klink</t>
  </si>
  <si>
    <t>teriva</t>
  </si>
  <si>
    <t>beton.papa</t>
  </si>
  <si>
    <t>Sikorskiego 6</t>
  </si>
  <si>
    <t>bloczki żwirobet.</t>
  </si>
  <si>
    <t xml:space="preserve">drew.dachówka,blacha </t>
  </si>
  <si>
    <t>Sikorskiego 8</t>
  </si>
  <si>
    <t>cegła,mur pruski,siporeks</t>
  </si>
  <si>
    <t>drewniane, betonowy</t>
  </si>
  <si>
    <t>drew.blachodachówka</t>
  </si>
  <si>
    <t>Sikorskiego 16</t>
  </si>
  <si>
    <t>drew.papa,dachówk,papa</t>
  </si>
  <si>
    <t>2+1</t>
  </si>
  <si>
    <t>Sikorskiego 20</t>
  </si>
  <si>
    <t>9/9/0</t>
  </si>
  <si>
    <t>7/7/1</t>
  </si>
  <si>
    <t>Sikorskiego 29</t>
  </si>
  <si>
    <t>drew.dachówka, papa</t>
  </si>
  <si>
    <t>Chodzieska 13</t>
  </si>
  <si>
    <t>Wroniecka 7</t>
  </si>
  <si>
    <t>drew.płyty eternit.papa</t>
  </si>
  <si>
    <t>bud.gł.tak, w podwórzu nie</t>
  </si>
  <si>
    <t>Wroniecka 9</t>
  </si>
  <si>
    <t>drew.dachóeka, papa</t>
  </si>
  <si>
    <t>drewn.płyty eternitowe</t>
  </si>
  <si>
    <t>Wroniecka 33</t>
  </si>
  <si>
    <t>1/1/0</t>
  </si>
  <si>
    <t>Wroniecka 35</t>
  </si>
  <si>
    <t>mur pruski, cegła</t>
  </si>
  <si>
    <t>drewn.blachodach.,dachówka</t>
  </si>
  <si>
    <t>drewn.płyty eternitowe, papa</t>
  </si>
  <si>
    <t>mur pruski,cegła</t>
  </si>
  <si>
    <t>drew.dachówka, papa.dachówka</t>
  </si>
  <si>
    <t>19/19/0</t>
  </si>
  <si>
    <t>beton komórkowy</t>
  </si>
  <si>
    <t xml:space="preserve"> betonowy</t>
  </si>
  <si>
    <t>Spokojna 5</t>
  </si>
  <si>
    <t>10/10/0</t>
  </si>
  <si>
    <t>cegla</t>
  </si>
  <si>
    <t>8/6/2</t>
  </si>
  <si>
    <t>Gdańska 1</t>
  </si>
  <si>
    <t>glina,drewno</t>
  </si>
  <si>
    <t>Gdańska 4</t>
  </si>
  <si>
    <t>Gdańska 5</t>
  </si>
  <si>
    <t>drew.eternit</t>
  </si>
  <si>
    <t>drew.płyty eternit.</t>
  </si>
  <si>
    <t>8/8/0</t>
  </si>
  <si>
    <t>Łąkowa 2</t>
  </si>
  <si>
    <t>Łąkowa 4</t>
  </si>
  <si>
    <t>drew.blacha, papa</t>
  </si>
  <si>
    <t>drewno,cegła</t>
  </si>
  <si>
    <t>Pocztowa 5</t>
  </si>
  <si>
    <t>Pocztowa 7</t>
  </si>
  <si>
    <t>3/2/1</t>
  </si>
  <si>
    <t>Wolności 2</t>
  </si>
  <si>
    <t>Wolności 8</t>
  </si>
  <si>
    <t>drew.blachodach. Papa</t>
  </si>
  <si>
    <t>bud,gł.tak</t>
  </si>
  <si>
    <t>4/2/2</t>
  </si>
  <si>
    <t>Wolności 13</t>
  </si>
  <si>
    <t>5/3/2</t>
  </si>
  <si>
    <t>Wolności 14</t>
  </si>
  <si>
    <t>drew.dachóka,papa</t>
  </si>
  <si>
    <t>Wolności 15</t>
  </si>
  <si>
    <t>Wolności 16</t>
  </si>
  <si>
    <t>drewn.papa</t>
  </si>
  <si>
    <t>Wolności 17</t>
  </si>
  <si>
    <t>Wolności 18</t>
  </si>
  <si>
    <t>drewn.dachówka, papa</t>
  </si>
  <si>
    <t>0/0/0</t>
  </si>
  <si>
    <t>Powstańców Wlkp. 1</t>
  </si>
  <si>
    <t>Ogrodnicze 3</t>
  </si>
  <si>
    <t>24/24/0</t>
  </si>
  <si>
    <t>drewn.dachówka</t>
  </si>
  <si>
    <t>Serwer Dell R730</t>
  </si>
  <si>
    <t>Tabela nr 3 - Wykaz sprzętu elektronicznego w Gminie Miasta Czarnków</t>
  </si>
  <si>
    <t>Tabela nr 1 - Informacje ogólne do oceny ryzyka w Gminie Miasta Czarnków</t>
  </si>
  <si>
    <t>Kasa fiskalna ELZAB K10</t>
  </si>
  <si>
    <t>Dell Vostro V3546 -10 szt.</t>
  </si>
  <si>
    <t>Acer Aspire ES1-131-P5CX</t>
  </si>
  <si>
    <t>Dalmierz Leica Disto X310</t>
  </si>
  <si>
    <r>
      <t xml:space="preserve">WYKAZ LOKALIZACJI, W KTÓRYCH PROWADZONA JEST DZIAŁALNOŚĆ ORAZ LOKALIZACJI, GDZIE ZNAJDUJE SIĘ MIENIE NALEŻĄCE DO JEDNOSTEK </t>
    </r>
    <r>
      <rPr>
        <b/>
        <sz val="12"/>
        <rFont val="Arial"/>
        <family val="2"/>
      </rPr>
      <t xml:space="preserve">GMINY MIASTA CZARNKÓW </t>
    </r>
    <r>
      <rPr>
        <b/>
        <sz val="12"/>
        <rFont val="Arial"/>
        <family val="2"/>
      </rPr>
      <t>(nie wykazane w załączniku nr 1 - poniższy wykaz nie musi być pełnym wykazem lokalizacji)</t>
    </r>
  </si>
  <si>
    <t>8411Z</t>
  </si>
  <si>
    <t>kierowanie podstawowymi rodzajami działalności publicznej</t>
  </si>
  <si>
    <t>Szkoła Podstawowa Nr 1 im. H. Sienkiewicza</t>
  </si>
  <si>
    <t>ul. Wronecka 30, 
64-700 Czarnków</t>
  </si>
  <si>
    <t>763-18-82-036</t>
  </si>
  <si>
    <t>8520Z</t>
  </si>
  <si>
    <t>szkoła podstawowa</t>
  </si>
  <si>
    <t>Ośrodek Sportu i Rekreacji</t>
  </si>
  <si>
    <t>ul. Nowa 8, 
64-700 Czarnków</t>
  </si>
  <si>
    <t xml:space="preserve">763-18-62-401 </t>
  </si>
  <si>
    <t>9311Z</t>
  </si>
  <si>
    <t>działalnośc obiektów sportowych</t>
  </si>
  <si>
    <t>Przedszkole Miejskie Nr 2 im. J. Brzechwy</t>
  </si>
  <si>
    <t>763-18-82-059</t>
  </si>
  <si>
    <t>8510Z</t>
  </si>
  <si>
    <t>wychowanie przedszkolne</t>
  </si>
  <si>
    <t>Przedszkole Publiczne Nr 1 "Bajkowy Świat"</t>
  </si>
  <si>
    <t>ul. Wronecka 13, 
64-700 Czarnków</t>
  </si>
  <si>
    <t>763-18-82-088</t>
  </si>
  <si>
    <t>570238881</t>
  </si>
  <si>
    <t>ul. Wronecka 136, 
64-700 Czarnków</t>
  </si>
  <si>
    <t>Miejski Ośrodek Pomocy Społecznej</t>
  </si>
  <si>
    <t>763-18-80-830</t>
  </si>
  <si>
    <t>004611686</t>
  </si>
  <si>
    <t>8810Z</t>
  </si>
  <si>
    <t>pomoc społeczna bez zakwaterowania dla osób w podeszłym wieku i osób niepełnosprawnych</t>
  </si>
  <si>
    <t>Miejskie Centrum Kultury – Czarnkowski Dom Kultury</t>
  </si>
  <si>
    <t>ul. Kościuszki 60, 
64-700 Czarnków</t>
  </si>
  <si>
    <t>763-19-06-618</t>
  </si>
  <si>
    <t>9004Z</t>
  </si>
  <si>
    <t>działalnośc obiektów kulturalnych</t>
  </si>
  <si>
    <t>Miejskie Centrum Kultury – Muzeum Ziemi Czarnkowskiej</t>
  </si>
  <si>
    <t>ul. Wronecka 32, 
64-700 Czarnków</t>
  </si>
  <si>
    <t>9102Z</t>
  </si>
  <si>
    <t>działalność muzeów</t>
  </si>
  <si>
    <t xml:space="preserve"> Miejskie Centrum Kultury – Miejska Biblioteka Publiczna</t>
  </si>
  <si>
    <t>91101A</t>
  </si>
  <si>
    <t>działalność bibliotek</t>
  </si>
  <si>
    <t>nie dotyczy</t>
  </si>
  <si>
    <t>-</t>
  </si>
  <si>
    <t>Przedszkole Miejskie Nr 2</t>
  </si>
  <si>
    <t>5. Przedszkole Publiczne Nr 1 "Bajkowy Świat"</t>
  </si>
  <si>
    <t>bardzo dobra</t>
  </si>
  <si>
    <t>2. Miejskie Centrum Kultury – Czarnkowski Dom Kultury</t>
  </si>
  <si>
    <t>Miejskie Centrum Kultury – Miejska Biblioteka Publiczna</t>
  </si>
  <si>
    <t>budynek szkolny</t>
  </si>
  <si>
    <t>7. Miejski Ośrodek Pomocy Społecznej</t>
  </si>
  <si>
    <t>8. Miejskie Centrum Kultury – Czarnkowski Dom Kultury</t>
  </si>
  <si>
    <t>9. Miejskie Centrum Kultury – Muzeum Ziemi Czarnkowskiej</t>
  </si>
  <si>
    <t>10. Miejskie Centrum Kultury – Miejska Biblioteka Publiczna</t>
  </si>
  <si>
    <t>działalność szkoły</t>
  </si>
  <si>
    <t>zaplecze socjalne</t>
  </si>
  <si>
    <t>boisko wielofunkcyjne</t>
  </si>
  <si>
    <t>ul. Wroniecka 28, 64-700 Czarnków</t>
  </si>
  <si>
    <t>ul. Wroniecka 30, 64-700 Czarnków</t>
  </si>
  <si>
    <t>ul. Wroniecka 32, 64-700 Czarnków</t>
  </si>
  <si>
    <t>ul. Wroniecka 28a, 64-700 Czarnków</t>
  </si>
  <si>
    <t>drewniane typu blokowego</t>
  </si>
  <si>
    <t>elementy wieloblokowe wypełnione bloczkami gazobetonowymi</t>
  </si>
  <si>
    <t>betonowy pokryty papą</t>
  </si>
  <si>
    <t>bloczki gazobetonowe</t>
  </si>
  <si>
    <t>stropodach - płyty pokryte papą</t>
  </si>
  <si>
    <t>cegła pełna ceramiczna</t>
  </si>
  <si>
    <t>stropodach - drewniany pokryty papą</t>
  </si>
  <si>
    <t>2. Szkoła Podstawowa nr 1</t>
  </si>
  <si>
    <t>konstr.ryglowa, maty trzcinowe, sturosuprema</t>
  </si>
  <si>
    <t>drew.dachówka, eternit, blacha</t>
  </si>
  <si>
    <t>drew.dachówka, blacha, papa</t>
  </si>
  <si>
    <t>betonowa, papa</t>
  </si>
  <si>
    <t>wskaźnik przelicz.kosztu odtworzenia 1m2 p.u.</t>
  </si>
  <si>
    <t>Plac Wolności 6, 64-700 Czarnków</t>
  </si>
  <si>
    <t>Amfiteatr *</t>
  </si>
  <si>
    <t>suma ubezpieczenia (wartość odtworzeniowa)</t>
  </si>
  <si>
    <t>budynek komunalny / mieszkalny*</t>
  </si>
  <si>
    <t>Kościuszki 2*</t>
  </si>
  <si>
    <t>Kościuszki 35*</t>
  </si>
  <si>
    <t>Kościuszki 43*</t>
  </si>
  <si>
    <t>Kościuszki 47*</t>
  </si>
  <si>
    <t>Kościuszki 51*</t>
  </si>
  <si>
    <t>Kościuszki 52*</t>
  </si>
  <si>
    <t>Kościuszki 59a*</t>
  </si>
  <si>
    <t>Kościuszki 66*</t>
  </si>
  <si>
    <t>Kościuszki 70*</t>
  </si>
  <si>
    <t>Kościuszki 81*</t>
  </si>
  <si>
    <t>Kościuszki 83*</t>
  </si>
  <si>
    <t>Kościuszki 85*</t>
  </si>
  <si>
    <t>Rybaki 5*</t>
  </si>
  <si>
    <t>Rybaki 7*</t>
  </si>
  <si>
    <t>Rybaki 14*</t>
  </si>
  <si>
    <t>Rybaki 18*</t>
  </si>
  <si>
    <t>Rybaki 23*</t>
  </si>
  <si>
    <t>Rybaki 25*</t>
  </si>
  <si>
    <t>Rybaki 28*</t>
  </si>
  <si>
    <t>Sikorskiego 24*</t>
  </si>
  <si>
    <t>Wroniecka 50a*</t>
  </si>
  <si>
    <t>Wroniecka 52*</t>
  </si>
  <si>
    <t>Wroniecka 72*</t>
  </si>
  <si>
    <t>Wroniecka 80*</t>
  </si>
  <si>
    <t>Wroniecka 132*</t>
  </si>
  <si>
    <t>Spokojna 2*</t>
  </si>
  <si>
    <t>Gdańska 3*</t>
  </si>
  <si>
    <t>Gdańska 6*</t>
  </si>
  <si>
    <t>Gdańska 27*</t>
  </si>
  <si>
    <t>Gdańska 47*</t>
  </si>
  <si>
    <t>Zamkowa 4*</t>
  </si>
  <si>
    <t>Zamkowa 6*</t>
  </si>
  <si>
    <t>Łąkowa 12*</t>
  </si>
  <si>
    <t>Pocztowa 4*</t>
  </si>
  <si>
    <t>Przemysłowa *</t>
  </si>
  <si>
    <t>Kościuszki 88</t>
  </si>
  <si>
    <t>betonowy, papa termozgrzewalna</t>
  </si>
  <si>
    <t>beton komórkowy, cegły</t>
  </si>
  <si>
    <t>Boisko sportowe</t>
  </si>
  <si>
    <t>ul. Wroniecka 30</t>
  </si>
  <si>
    <t>ogrodzenie, monitoring</t>
  </si>
  <si>
    <t>Miasteczko ruchu drogowego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</si>
  <si>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</si>
  <si>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</si>
  <si>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</si>
  <si>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</si>
  <si>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</si>
  <si>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</si>
  <si>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</si>
  <si>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</si>
  <si>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</si>
  <si>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</si>
  <si>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</si>
  <si>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</si>
  <si>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</si>
  <si>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</si>
  <si>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</si>
  <si>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</si>
  <si>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</si>
  <si>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</si>
  <si>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</si>
  <si>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</si>
  <si>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</si>
  <si>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</si>
  <si>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</si>
  <si>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</si>
  <si>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</si>
  <si>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</si>
  <si>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</si>
  <si>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</si>
  <si>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</si>
  <si>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</si>
  <si>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</si>
  <si>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</si>
  <si>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</si>
  <si>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</si>
  <si>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</si>
  <si>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</si>
  <si>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</si>
  <si>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</si>
  <si>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</si>
  <si>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</si>
  <si>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</si>
  <si>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</si>
  <si>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</si>
  <si>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</si>
  <si>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</si>
  <si>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</si>
  <si>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</si>
  <si>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</si>
  <si>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</si>
  <si>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</si>
  <si>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</si>
  <si>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</si>
  <si>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</si>
  <si>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</si>
  <si>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</si>
  <si>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</si>
  <si>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</si>
  <si>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</si>
  <si>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</si>
  <si>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</si>
  <si>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</si>
  <si>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</si>
  <si>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</si>
  <si>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</si>
  <si>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</si>
  <si>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</si>
  <si>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</si>
  <si>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</si>
  <si>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</si>
  <si>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</si>
  <si>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</si>
  <si>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</si>
  <si>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</si>
  <si>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</si>
  <si>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</si>
  <si>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</si>
  <si>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</si>
  <si>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</si>
  <si>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</si>
  <si>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</si>
  <si>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</si>
  <si>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</si>
  <si>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</si>
  <si>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</si>
  <si>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</si>
  <si>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</si>
  <si>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UTM Fortigate 30E</t>
  </si>
  <si>
    <t>OLIVETTI d-Copia 4023 MF</t>
  </si>
  <si>
    <t>Dell XPS 8920</t>
  </si>
  <si>
    <t>Lenovo V310-15ISK [80SY00NBPB] - 5szt.</t>
  </si>
  <si>
    <t>HP USB 3.0 Universal Port Replicator</t>
  </si>
  <si>
    <t>Lenovo V310-15ISK [80SY00NBPB] - 10szt.</t>
  </si>
  <si>
    <t>Switch Cisco SG110D-08-EU - 2szt.</t>
  </si>
  <si>
    <t>LX0258 Miernik rezystancji i uziemienia UT 526</t>
  </si>
  <si>
    <t>Osuszacz powietrza Master DH 720 - 2szt.</t>
  </si>
  <si>
    <t>Tester Ideal VDV II</t>
  </si>
  <si>
    <t>Kamera DS-2CD2110F-I - 3 szt. (wewnątrz)</t>
  </si>
  <si>
    <t>Rejestrator DS-7608NI-E2/A (wewnątrz)</t>
  </si>
  <si>
    <t>wymiana monitoringu miejskiego (zewnętrzny) - 28 kamer</t>
  </si>
  <si>
    <t>Monitoring na ścieżce rowerowej - 14 kamer i 6 słupków teletechnicznych</t>
  </si>
  <si>
    <t>Pl. Wolności 6</t>
  </si>
  <si>
    <t>Teren Miasta</t>
  </si>
  <si>
    <t>gaśnice proszkowe, drzwi na 2 zamki patentowe, dozorca szkoły - cała doba</t>
  </si>
  <si>
    <t>ściany - cegła pełna ceramicznie</t>
  </si>
  <si>
    <t>drewniany płaski pojryty papą</t>
  </si>
  <si>
    <t>gaśnice proszkowe - 24 szt., hydranty zewnętrzne - 4 szt., hydranty wewnętrzne - 20 szt., kraty okienne na poziomie "0" (nie chronią całego budynku), drzwi 4 metalowo-szklane, zamki patentowe po 2 szt., dozorca cała doba</t>
  </si>
  <si>
    <t>prefabrykowane płyty zelbatowe grubości 24 cm</t>
  </si>
  <si>
    <t>kraty w oknach, drzwi na 2 zamki patentowe, dozorca cała doba</t>
  </si>
  <si>
    <t>budynek gospodarczy</t>
  </si>
  <si>
    <t>drzwi drewniane, zamek patentowy, dozorca cała doba</t>
  </si>
  <si>
    <t>siatka ogrodzeniowa wokół boiska, dozorca cała doba</t>
  </si>
  <si>
    <t>drukarka 4 szt.</t>
  </si>
  <si>
    <t>kolumna Electro Voice ELX 112 - 2 szt.</t>
  </si>
  <si>
    <t>Di-box stereo pasywny</t>
  </si>
  <si>
    <t>ekran elektryczny - 4 szt.</t>
  </si>
  <si>
    <t>głośnik Genius - 2 szt.</t>
  </si>
  <si>
    <t>projektor</t>
  </si>
  <si>
    <t>kserokopiarka Taskalfa  1800</t>
  </si>
  <si>
    <t>głośniki 6 szt.</t>
  </si>
  <si>
    <t>ekran elektryczny 2 szt.</t>
  </si>
  <si>
    <t>dysk Seagate 2TB</t>
  </si>
  <si>
    <t>kserokopiarka KYOCERA Taskalfa 1800</t>
  </si>
  <si>
    <t>monitor interaktywny VE-1065</t>
  </si>
  <si>
    <t>interaktywna podłoga - zaprogramowany projektor</t>
  </si>
  <si>
    <t>monitor interaktywny Samsung - 2 szt.</t>
  </si>
  <si>
    <t>wzmacniacz radiowęzła</t>
  </si>
  <si>
    <t>głośnik tubowy - 2 szt.</t>
  </si>
  <si>
    <t>notebook Dell</t>
  </si>
  <si>
    <t>radio + pdtwarzacz CD 2 szt.</t>
  </si>
  <si>
    <t>drukarka HP</t>
  </si>
  <si>
    <t>niszczarka</t>
  </si>
  <si>
    <t>głośnik tubowy</t>
  </si>
  <si>
    <t>mikrofon bezprzewodowy SHURE GLXD</t>
  </si>
  <si>
    <t>mikrofon interaktywny CTOUCH 65</t>
  </si>
  <si>
    <t>mikrofon pojemnościowy JTS GM 5218</t>
  </si>
  <si>
    <t>projektor Epson EB-W32</t>
  </si>
  <si>
    <t>2 szt. Mikrofon bezprzewodowy BM 7200 R</t>
  </si>
  <si>
    <t>notebook HP Pav</t>
  </si>
  <si>
    <t>drukarka HP - 3 szt.</t>
  </si>
  <si>
    <t>głośnik Tonsil - 4 szt.</t>
  </si>
  <si>
    <t>dysk, pamięć przenośna 2,5" 1 TB</t>
  </si>
  <si>
    <t>biura, pomieszczenia socjalne, silownia</t>
  </si>
  <si>
    <t>pomieszczenia pod wynajem</t>
  </si>
  <si>
    <t>pomieszczenia socjalne i mieszkalne</t>
  </si>
  <si>
    <t>biuro, pomieszczenia socjalne, magazyn</t>
  </si>
  <si>
    <t>Budynek magazynowy</t>
  </si>
  <si>
    <t>pomieszczenia socjalne, magazyn</t>
  </si>
  <si>
    <t>Budynek kapitanatu</t>
  </si>
  <si>
    <t>pomieszczenie biurowe, zaplecze socjalne, łazienki</t>
  </si>
  <si>
    <t>kraty w części biurowej, hydranty,gaśnice-8szt.(proszkowe)</t>
  </si>
  <si>
    <t>ul. Nowa 8, 64-700 Czarnków</t>
  </si>
  <si>
    <t>ul Wroniecka 61, 64-700 Czarnków</t>
  </si>
  <si>
    <t>1973  (rozbudowa 2009r.)</t>
  </si>
  <si>
    <t>gaśnice, hydrant</t>
  </si>
  <si>
    <t>gaśnice, monitoring</t>
  </si>
  <si>
    <t>gaśnice, hydrant, system kamer telewizji przemysłowej</t>
  </si>
  <si>
    <t>64-700 Czarnków, ul. Rybaki</t>
  </si>
  <si>
    <t xml:space="preserve"> 64-700 Czarnków, ul. Rybaki</t>
  </si>
  <si>
    <t>cegła,suporeks</t>
  </si>
  <si>
    <t>elementy gotowe</t>
  </si>
  <si>
    <t>płaski-papa</t>
  </si>
  <si>
    <t>budynek kontenerowy</t>
  </si>
  <si>
    <t>drewno, blacha</t>
  </si>
  <si>
    <t>bardzo dobry</t>
  </si>
  <si>
    <t>II poziomy</t>
  </si>
  <si>
    <t>TAK (częściowo)</t>
  </si>
  <si>
    <t>III poziomy</t>
  </si>
  <si>
    <t>I poziom</t>
  </si>
  <si>
    <t>komputer intel core</t>
  </si>
  <si>
    <t>Notebook LENOVO</t>
  </si>
  <si>
    <t>kasa fiskalna</t>
  </si>
  <si>
    <t>Fotometr do wody POOLTEST SPS 3</t>
  </si>
  <si>
    <t>Notebook Lenovo</t>
  </si>
  <si>
    <t>wjazd</t>
  </si>
  <si>
    <t>wiata stalowa</t>
  </si>
  <si>
    <t>ogrodzenie z siatki</t>
  </si>
  <si>
    <t>kotłownia gazowa</t>
  </si>
  <si>
    <t>4 gaśnice, 4 drzwi do budynku, 8 zamków</t>
  </si>
  <si>
    <t>ul. Wroniecka 13</t>
  </si>
  <si>
    <t>2 gaśnice, 2 drzwi do budynku, 3 zamki</t>
  </si>
  <si>
    <t>ul. Rolna 2</t>
  </si>
  <si>
    <t>ul. Wroniecka 14</t>
  </si>
  <si>
    <t>z cegły peł. i dziur.</t>
  </si>
  <si>
    <t>prefabr.gęsto żeber</t>
  </si>
  <si>
    <t>z pływ koryt. pokr. papą</t>
  </si>
  <si>
    <t>z cegły i pust żużl.</t>
  </si>
  <si>
    <t>prefabrykowane Dz-3</t>
  </si>
  <si>
    <t xml:space="preserve">stropodach bet. papa </t>
  </si>
  <si>
    <t>2+piwnica</t>
  </si>
  <si>
    <t>Notebook</t>
  </si>
  <si>
    <t>Niotebook</t>
  </si>
  <si>
    <t>Osiedle Parkowe 10,11 64-700 Czarnków</t>
  </si>
  <si>
    <t>działalność oświatowa</t>
  </si>
  <si>
    <t>sieć zewnętrzna c.o.</t>
  </si>
  <si>
    <t>sieć wody pitnej</t>
  </si>
  <si>
    <t>sieć zewnętrzna c.o. i c.w.</t>
  </si>
  <si>
    <t>sieć kanaliz. Sanitarna</t>
  </si>
  <si>
    <t>gaśnice proszkowe- 13 szt., alarm dźwiękowy, kraty w oknie magazynu spożywczego - wysoki parter, w 2 piwnicach , drzwi wejściowe - 6 szt., 2 zamki, balkonowe - 5 szt., alarm dźwiękowy, sygnalizator na zewnątrz budynku, domofon w 3 drzwiach wejściowych</t>
  </si>
  <si>
    <t>hydranty - 4 szt., drzwi wejściowe-3 szt., balkonowe - 2 szt., nowe okna, domofon w drzwiach głównych</t>
  </si>
  <si>
    <t>z cegły</t>
  </si>
  <si>
    <t>stropodach płyty korytkowe pokryty papą zgrzewalną</t>
  </si>
  <si>
    <t xml:space="preserve"> dobry </t>
  </si>
  <si>
    <t xml:space="preserve">dobry </t>
  </si>
  <si>
    <t>7. Miejskie Centrum Kultury – Muzeum Ziemi Czarnkowskiej</t>
  </si>
  <si>
    <t>8. Miejskie Centrum Kultury – Miejska Biblioteka Publiczna</t>
  </si>
  <si>
    <t>Radioodtwarzacz Philips AZ 780</t>
  </si>
  <si>
    <t>Radioodtwarzacz  Philips AZ 780</t>
  </si>
  <si>
    <t>Laptop</t>
  </si>
  <si>
    <t>Zestaw naglosnieniowy</t>
  </si>
  <si>
    <t>Browarna 6, 
64-700 Czarnków</t>
  </si>
  <si>
    <t>monitor ICD PH-1 PHILIPS</t>
  </si>
  <si>
    <t>komputer HP280G1/NOD96EA</t>
  </si>
  <si>
    <t>laptop DELL</t>
  </si>
  <si>
    <t>monitor 203V5LSB26/500 +</t>
  </si>
  <si>
    <t>drukarka HP laser jet pro M402dne</t>
  </si>
  <si>
    <t>zestaw komputerowy z wyposażeniem</t>
  </si>
  <si>
    <t>drukarka KYOCERA ECOSYS 53045DN</t>
  </si>
  <si>
    <t>drukarka HP LaserJet Pro M402dne</t>
  </si>
  <si>
    <t>drukarka HP 3635</t>
  </si>
  <si>
    <t>miniwieża</t>
  </si>
  <si>
    <t>notebook ACER</t>
  </si>
  <si>
    <t>komputer LENOVO</t>
  </si>
  <si>
    <t>projektor BENO MS506</t>
  </si>
  <si>
    <t xml:space="preserve">telewizor KERNAU 43 cale </t>
  </si>
  <si>
    <t>budynek główny Cz.D.K.</t>
  </si>
  <si>
    <t>działalność statutowa</t>
  </si>
  <si>
    <t>budynek sali widowiskowo-kinowej (po generalnym remoncie)</t>
  </si>
  <si>
    <t>4 drzwi drewniane zamykane na zamki patentowe, drzwi ewakuacyjne od strony ANTSERWIS zabezpieczone kratą wewnętrzną, gasnice: proszkowe - 8, pianowe - 6, hydranty - 4 szt., detektory gazu, alarm gazowy, kraty: I kondygnacja w pomieszczeniach magazyn, nie chronią całości budynku, dozór pracowniczy przez część doby</t>
  </si>
  <si>
    <t>ul. Kościuszki 60, 64-700 Czarnków</t>
  </si>
  <si>
    <t>budynek generalny remont</t>
  </si>
  <si>
    <t>zespolony stalowo-betonowy</t>
  </si>
  <si>
    <t>dach płaski , pokryty papą</t>
  </si>
  <si>
    <t>dach dwuspadzisty, pokryty blachodachówką</t>
  </si>
  <si>
    <t xml:space="preserve"> bardzo dobra</t>
  </si>
  <si>
    <t>drukarka HP Officejet 7110</t>
  </si>
  <si>
    <t>Zestaw komputerowy Zalman +monitor ASUS</t>
  </si>
  <si>
    <t>Urządzenie do Nachos</t>
  </si>
  <si>
    <t>Ekspres do kawy JURA WE8</t>
  </si>
  <si>
    <t>Drukarka fiskalna + terminal Posiflex + szuflada</t>
  </si>
  <si>
    <t>Urządzenie do popcornu Whiz Bang 12 oz</t>
  </si>
  <si>
    <t>Drukarka Bica LL 26</t>
  </si>
  <si>
    <t>Komputer Sensilo CX-200</t>
  </si>
  <si>
    <t>Mikrofon bezprzewodowy</t>
  </si>
  <si>
    <t>Telefon HTC ONE</t>
  </si>
  <si>
    <t>Telefon Samsung Galaxy S6</t>
  </si>
  <si>
    <t>Amfiteatr Park Staszica</t>
  </si>
  <si>
    <t>gaśnice 2 szt,  1 pianowa, 1 proszkowa</t>
  </si>
  <si>
    <t>budynek Muzeum i Biblioteki</t>
  </si>
  <si>
    <t>alarm antywłamaniowy, 3 gaśnice pianowe, 1 proszkowa, 3 drzwi, zamki zntywłamaniowe , alarm antywłamaniowy z powiadomieniem pracownika i Policji, okna Sali kominkowej okratowane, dozór pracowniczy w godz. Od 8.00 do 15.00; biblioteka: MBP - Filia:alarm antywłamaniowy, 2 gaśnice proszkowe, 2 drzwi, zamki patentowe; MBP - Plac wolności:3 gaśnice proszkowe, 2 drzwi, zamki patentowe, drzw ewakuacyjne zabezpieczone kratą, alarm antywłamaniowy z powiadomieniem do Policji; MBP- Oddział dla dzieci: 3 gaśnice pianowe, 1 gaśnica proszkowa, zamki zntywłamaniowe, alarm antywłamaniowy z powiadomieniem do Policji</t>
  </si>
  <si>
    <t>komputer Sensilo MX2</t>
  </si>
  <si>
    <t>Zestaw komputerowy Inte Core i3-4170</t>
  </si>
  <si>
    <t>Zestaw komputerowy Intel Core i5+</t>
  </si>
  <si>
    <t>Aparat fotograficzny Nikon D5300</t>
  </si>
  <si>
    <t>Odkurzacz wodny</t>
  </si>
  <si>
    <t>Tabela nr 4</t>
  </si>
  <si>
    <t>remont dachu i elewacji 2011 rok, remont pomieszczenia biblioteki w 2015 roku.</t>
  </si>
  <si>
    <t>2 gaśnice- pianowa i proszkowa,sygnał alarmowy przekazywany do pracownika biblioteki, system alarmowy</t>
  </si>
  <si>
    <t>Pl. Wolności 5 64-700 Czarnków</t>
  </si>
  <si>
    <t>Os. Parkowe 5, 64-700 Czarnków</t>
  </si>
  <si>
    <t>płyta betonowa</t>
  </si>
  <si>
    <t>dachówka</t>
  </si>
  <si>
    <t>papa</t>
  </si>
  <si>
    <t>projektor multimedialny</t>
  </si>
  <si>
    <t>schodołaz</t>
  </si>
  <si>
    <t>zestaw nagłośnieniowy</t>
  </si>
  <si>
    <t>ekran rozwieszany elektronicznie</t>
  </si>
  <si>
    <t>Kasa fiskalna Elzab Mini 511</t>
  </si>
  <si>
    <t>Drukarka Toschiba BFV4T</t>
  </si>
  <si>
    <t>laptop</t>
  </si>
  <si>
    <t>ekspres do kawy</t>
  </si>
  <si>
    <t>stacja odsłuchowa</t>
  </si>
  <si>
    <t>Laptop ASUS</t>
  </si>
  <si>
    <t>system alarmowy</t>
  </si>
  <si>
    <t>Szkoła Podstawowa Nr 2 w Czarnkowie</t>
  </si>
  <si>
    <t>763-21-36-430</t>
  </si>
  <si>
    <t>367290551</t>
  </si>
  <si>
    <t>Publiczny</t>
  </si>
  <si>
    <t>sala sportowo-widowiskowa</t>
  </si>
  <si>
    <t>plac asfaltowy</t>
  </si>
  <si>
    <t>plac przy garazach</t>
  </si>
  <si>
    <t>chodnik</t>
  </si>
  <si>
    <t>boisko szkolne</t>
  </si>
  <si>
    <t>pracownia chemiczna</t>
  </si>
  <si>
    <t>bieżnia + skocznia</t>
  </si>
  <si>
    <t>ul. Wroniecka 136,              64-700 Czarnków</t>
  </si>
  <si>
    <t>gaśnice-12, hydranty-4, czujniki dymu oraz ruchu(agencja ochrony)</t>
  </si>
  <si>
    <t>żelbetonowy, gęstożebrowy</t>
  </si>
  <si>
    <t>pustak wapienne</t>
  </si>
  <si>
    <t>strop zalewany</t>
  </si>
  <si>
    <t>przęsła blacha, scyropian, papa</t>
  </si>
  <si>
    <t>6. Szkoła Podstawowa Nr 2 w Czarnkowie</t>
  </si>
  <si>
    <t>Drukarka Hp Laser Jet Pro MFP M476dn</t>
  </si>
  <si>
    <t>Drukarka Hp DeskJet 3545</t>
  </si>
  <si>
    <t>D-Link DSG-1210-10P</t>
  </si>
  <si>
    <t>TP-Link TL-SF1016DS</t>
  </si>
  <si>
    <t>Telefon Panasonic</t>
  </si>
  <si>
    <t>Szafa do laptopów</t>
  </si>
  <si>
    <t>sprzęt do siłowni</t>
  </si>
  <si>
    <t>Poidełka</t>
  </si>
  <si>
    <t>Telefony komórkowe</t>
  </si>
  <si>
    <t>Mikrofony</t>
  </si>
  <si>
    <t>zestaw interaktywny</t>
  </si>
  <si>
    <t>nagłośnienie Sali gimnastycznej</t>
  </si>
  <si>
    <t xml:space="preserve">notebooki </t>
  </si>
  <si>
    <t>Laptopy Dell</t>
  </si>
  <si>
    <t>Rzutnik</t>
  </si>
  <si>
    <t>Szkoła Podstawowa nr 1</t>
  </si>
  <si>
    <t>Szkoła Podstawowa nr 2</t>
  </si>
  <si>
    <t>763-10-02-845</t>
  </si>
  <si>
    <t>000532984</t>
  </si>
  <si>
    <t>Plac Wolności 6, 
64-700 Czarnków</t>
  </si>
  <si>
    <t>2. Ośrodek Sportu i Rekreacji</t>
  </si>
  <si>
    <t>MONITORING KOMPLEKS BASENOWY ZEWNĄTRZ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</si>
  <si>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</si>
  <si>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</si>
  <si>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</si>
  <si>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</si>
  <si>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</si>
  <si>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</si>
  <si>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</si>
  <si>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</si>
  <si>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</si>
  <si>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Ilość miejsc</t>
  </si>
  <si>
    <t>Ładowność</t>
  </si>
  <si>
    <t>Dopuszczalna masa całkowita</t>
  </si>
  <si>
    <t>Przebieg</t>
  </si>
  <si>
    <t>Zabezpieczenia przeciwkradzieżowe</t>
  </si>
  <si>
    <t>Suma ubezpieczenia (wartość pojazdu z wyposażeniem z VAT)</t>
  </si>
  <si>
    <t>Wyposażenie dodatkowe</t>
  </si>
  <si>
    <t>Okres ubezpieczenia OC i NW</t>
  </si>
  <si>
    <t>Okres ubezpieczenia AC i KR</t>
  </si>
  <si>
    <t>Ryzyka podlegające ubezpieczeniu w danym pojeździe</t>
  </si>
  <si>
    <t>rodzaj</t>
  </si>
  <si>
    <t>wartość</t>
  </si>
  <si>
    <t>Od</t>
  </si>
  <si>
    <t>Do</t>
  </si>
  <si>
    <t>OC</t>
  </si>
  <si>
    <t>NW</t>
  </si>
  <si>
    <t>AC/KR</t>
  </si>
  <si>
    <t>ASS</t>
  </si>
  <si>
    <t>Dacia</t>
  </si>
  <si>
    <t>Duster</t>
  </si>
  <si>
    <t>UU1HSDCVE55322845</t>
  </si>
  <si>
    <t>PCT 58111</t>
  </si>
  <si>
    <t>Osobowy</t>
  </si>
  <si>
    <t>18.04.2016</t>
  </si>
  <si>
    <t>belka sygnalizacyjna, oklejenie</t>
  </si>
  <si>
    <t>Citroen</t>
  </si>
  <si>
    <t>Jumper</t>
  </si>
  <si>
    <t>VF7YBBMFB11677093</t>
  </si>
  <si>
    <t>PCT 33114</t>
  </si>
  <si>
    <t>Ciężarowy</t>
  </si>
  <si>
    <t>18.09.2009</t>
  </si>
  <si>
    <t>URSUS</t>
  </si>
  <si>
    <t>C 360</t>
  </si>
  <si>
    <t>PCTV745</t>
  </si>
  <si>
    <t>ciągnik</t>
  </si>
  <si>
    <t>04.03.1977</t>
  </si>
  <si>
    <t>PRZYCZEPA</t>
  </si>
  <si>
    <t>Autosan D35M</t>
  </si>
  <si>
    <t>PIX 810 D</t>
  </si>
  <si>
    <t>przyczepa</t>
  </si>
  <si>
    <t>04.04.1991</t>
  </si>
  <si>
    <t>Husqvarna Rider Pro</t>
  </si>
  <si>
    <t>Flex 18</t>
  </si>
  <si>
    <t xml:space="preserve">kosiarka  </t>
  </si>
  <si>
    <t>PRZYCZEPA LEKKA PODŁODZIOWA</t>
  </si>
  <si>
    <t>THULE T1 P 103</t>
  </si>
  <si>
    <t>UH2000A89BP363627</t>
  </si>
  <si>
    <t>PCT 64F3</t>
  </si>
  <si>
    <t>przyczepa lekka do przewozu łodzi</t>
  </si>
  <si>
    <t>03.08.2011</t>
  </si>
  <si>
    <t>Renault</t>
  </si>
  <si>
    <t>Trafic</t>
  </si>
  <si>
    <t>VF1JLRVB6BY402059</t>
  </si>
  <si>
    <t>PCT31013</t>
  </si>
  <si>
    <t>23.08.2011</t>
  </si>
  <si>
    <t>Immobilajzer, blokada skrzyni biegów, autoalarm</t>
  </si>
  <si>
    <t>radio samochodowe z systemem Bluetooth, system czujników parkowania, uchylne szyby w drugim rzędzie siedzeń, reklama Mariny na całym samochodzie</t>
  </si>
  <si>
    <t>Opel</t>
  </si>
  <si>
    <t>Vivaro</t>
  </si>
  <si>
    <t>PCT 34483</t>
  </si>
  <si>
    <t>ciężarowy</t>
  </si>
  <si>
    <t>27.02.2008</t>
  </si>
  <si>
    <t>Immobilajzer,autoalarm</t>
  </si>
  <si>
    <t>,</t>
  </si>
  <si>
    <t>3. Miejskie Centrum Kultury – Czarnkowski Dom Kultury</t>
  </si>
  <si>
    <t>X83 VIVARO</t>
  </si>
  <si>
    <t>W0LJ7B7BSDV624398</t>
  </si>
  <si>
    <t>PCT54713</t>
  </si>
  <si>
    <t>osobowy</t>
  </si>
  <si>
    <t>12.07.2013</t>
  </si>
  <si>
    <t>suma ubezpieczenia (wartość księgowa brutto)</t>
  </si>
  <si>
    <t>zabezpieczenia
(znane zabiezpieczenia p-poż i przeciw kradzieżowe)</t>
  </si>
  <si>
    <t>nie</t>
  </si>
  <si>
    <t>QNAP TDS-16489U-SB3</t>
  </si>
  <si>
    <t>Fortiswitch 448D</t>
  </si>
  <si>
    <t>Lenovo V130-15IKB [81HN00EAPB] - 8 szt.</t>
  </si>
  <si>
    <t>Lenovo V320-17IKB (81CN0001PB)</t>
  </si>
  <si>
    <t>Lenovo V530s SFF (10TX000UPB)</t>
  </si>
  <si>
    <t>ASUS Transformer T101HA-GR030T</t>
  </si>
  <si>
    <t>Fotopułapka TV-6240MA HD</t>
  </si>
  <si>
    <t>kamera na Pomnik Powstańca</t>
  </si>
  <si>
    <t>Monitoring minironda oraz muralu</t>
  </si>
  <si>
    <t>18.04.2020</t>
  </si>
  <si>
    <t>10.01.2020</t>
  </si>
  <si>
    <t>17.04.2021</t>
  </si>
  <si>
    <t>09.01.2021</t>
  </si>
  <si>
    <t>magazyn, część wynajęta hurtowni</t>
  </si>
  <si>
    <t>pustostan</t>
  </si>
  <si>
    <t>plac zabaw "Radosna szkoła"</t>
  </si>
  <si>
    <t>siatka ogrodzeniowa wokół placu, dozorca cała doba</t>
  </si>
  <si>
    <t>notebook Asus ZenBook</t>
  </si>
  <si>
    <t>dyktafon cyfrowy Olympus</t>
  </si>
  <si>
    <t>Pawilon sportowy - stadion</t>
  </si>
  <si>
    <t>Pawilon administracyjny-lodowisko</t>
  </si>
  <si>
    <t>Kompleks - ORLIK</t>
  </si>
  <si>
    <t>Toaleta publiczna</t>
  </si>
  <si>
    <t>szalety</t>
  </si>
  <si>
    <t>gasnice monitoring</t>
  </si>
  <si>
    <t>64-700 Czarnków ul. Nowa 8</t>
  </si>
  <si>
    <t>drewno, gąty</t>
  </si>
  <si>
    <t>I pozimo</t>
  </si>
  <si>
    <t>NISZCZARKA</t>
  </si>
  <si>
    <t>Monitor 2 sztuki</t>
  </si>
  <si>
    <t xml:space="preserve">Aparat telefoniczny Samsung Galxsy Grand Prime </t>
  </si>
  <si>
    <t xml:space="preserve">Aparat telefoniczny Sony X-peria M4 Aqua </t>
  </si>
  <si>
    <t>Kasa fiskalna 2 sztuki</t>
  </si>
  <si>
    <t>Kasa fiskalna</t>
  </si>
  <si>
    <t>Telefon Samsung</t>
  </si>
  <si>
    <t>Aparat fotograficzny</t>
  </si>
  <si>
    <t>26.08.2020</t>
  </si>
  <si>
    <t>25.08.2021</t>
  </si>
  <si>
    <t>21.01.2020</t>
  </si>
  <si>
    <t>20.01.2021</t>
  </si>
  <si>
    <t>03.02.2020</t>
  </si>
  <si>
    <t>02.02.2021</t>
  </si>
  <si>
    <t>03.08.2020</t>
  </si>
  <si>
    <t>02.08.2021</t>
  </si>
  <si>
    <t>23.08.2020</t>
  </si>
  <si>
    <t>22.08.2021</t>
  </si>
  <si>
    <t>29.03.2020</t>
  </si>
  <si>
    <t>28.03.2021</t>
  </si>
  <si>
    <t>W0LF7BHB68V634687</t>
  </si>
  <si>
    <t>budynek przedszkola</t>
  </si>
  <si>
    <t>budynek żłobka</t>
  </si>
  <si>
    <t xml:space="preserve">dobry (przeglądy roczne) </t>
  </si>
  <si>
    <t>dobry (przeglądy roczne i pięcioletnie)</t>
  </si>
  <si>
    <t>dobry (przeglądy roczne)</t>
  </si>
  <si>
    <t>dobry (remont 2015)</t>
  </si>
  <si>
    <t>nowy budynek szkolny</t>
  </si>
  <si>
    <t>tak</t>
  </si>
  <si>
    <t>Wiata rowerowa</t>
  </si>
  <si>
    <t>gaśnice-17, hydranty-6, czujniki ruchu(agencja ochrony</t>
  </si>
  <si>
    <t xml:space="preserve">gaśnice, hydranty, czujniki ruchu(agencja ochrony), </t>
  </si>
  <si>
    <t>gaśnice, hydranty-, czujniki ruchu(agencja ochrony),</t>
  </si>
  <si>
    <t>gaśnice, hydranty, czujniki ruchu(agencja ochrony),</t>
  </si>
  <si>
    <t>pustaki</t>
  </si>
  <si>
    <t>żelbetony</t>
  </si>
  <si>
    <t>stropodach, żelbeton, papa termozgrzewalna</t>
  </si>
  <si>
    <t>tak/ platforma</t>
  </si>
  <si>
    <t>4. Szkoła Podstawowa Nr 2 w Czarnkowie</t>
  </si>
  <si>
    <t>5. Miejski Ośrodek Pomocy Społecznej</t>
  </si>
  <si>
    <t>6. Miejskie Centrum Kultury – Czarnkowski Dom Kultury</t>
  </si>
  <si>
    <t xml:space="preserve">zestaw interaktywny </t>
  </si>
  <si>
    <t>Drukarka kodów</t>
  </si>
  <si>
    <t>Czytnik kodów</t>
  </si>
  <si>
    <t>Mikser muzyczny</t>
  </si>
  <si>
    <t>4. Miejskie Centrum Kultury - Miejska Biblioteka Publiczna</t>
  </si>
  <si>
    <t>3. Szkoła Podstawowa Nr 2 w Czarnkowie</t>
  </si>
  <si>
    <t>Rejestrator</t>
  </si>
  <si>
    <t>Kamery (6sztuk)</t>
  </si>
  <si>
    <t>Ekran Harkness Spectral 240 Silver 3D srebrny</t>
  </si>
  <si>
    <t>Mikser</t>
  </si>
  <si>
    <t xml:space="preserve">Drukarka Fiskalna    </t>
  </si>
  <si>
    <t>Zestaw komputerowy HP 290</t>
  </si>
  <si>
    <t>Klimatyzatory CHIGO</t>
  </si>
  <si>
    <t>Telefon Samsung galaxy S8</t>
  </si>
  <si>
    <t>Telewizor LG</t>
  </si>
  <si>
    <t>Kolumny głośnikowe 2 szt.</t>
  </si>
  <si>
    <t>OPEL</t>
  </si>
  <si>
    <t>FARO</t>
  </si>
  <si>
    <t>FA85 Solidus</t>
  </si>
  <si>
    <t>SVNFA850A00002166</t>
  </si>
  <si>
    <t>PCT 4A92</t>
  </si>
  <si>
    <t>przyczepa lekka</t>
  </si>
  <si>
    <t>24.04.2019</t>
  </si>
  <si>
    <t>11.09.2020</t>
  </si>
  <si>
    <t>10.09.2021</t>
  </si>
  <si>
    <t>25.04.2020</t>
  </si>
  <si>
    <t>24.04.2021</t>
  </si>
  <si>
    <t>Skaner</t>
  </si>
  <si>
    <t>lokal biblioteki</t>
  </si>
  <si>
    <t>Komputery Sensilo 2 szt.</t>
  </si>
  <si>
    <t>Klimatyzator Chigo</t>
  </si>
  <si>
    <t xml:space="preserve"> w ochr.konserw. </t>
  </si>
  <si>
    <t xml:space="preserve"> x </t>
  </si>
  <si>
    <t xml:space="preserve"> zabytek </t>
  </si>
  <si>
    <t>Pl.J. Karskiego  8</t>
  </si>
  <si>
    <t>Pl.J.Karskiego  15</t>
  </si>
  <si>
    <t>Staromiejska 11-13</t>
  </si>
  <si>
    <t xml:space="preserve"> PCV-db.         drew.-dost. </t>
  </si>
  <si>
    <t xml:space="preserve"> dobra </t>
  </si>
  <si>
    <t xml:space="preserve"> 1/2 dachu dobry, 1/2 dachu dost </t>
  </si>
  <si>
    <t xml:space="preserve"> dostateczny </t>
  </si>
  <si>
    <t xml:space="preserve"> dostaeczny </t>
  </si>
  <si>
    <t xml:space="preserve"> dostateczna </t>
  </si>
  <si>
    <t xml:space="preserve"> db-papa, dachówka-dost </t>
  </si>
  <si>
    <t xml:space="preserve"> db-papa, dachówka-zły </t>
  </si>
  <si>
    <t xml:space="preserve"> zła </t>
  </si>
  <si>
    <t xml:space="preserve"> zły </t>
  </si>
  <si>
    <t>Pl.J. Karskiego  8*</t>
  </si>
  <si>
    <t>Data szkody</t>
  </si>
  <si>
    <t>Ryzyko</t>
  </si>
  <si>
    <t>Wypłata</t>
  </si>
  <si>
    <t>Krótki opis szkody</t>
  </si>
  <si>
    <t>NNW</t>
  </si>
  <si>
    <t>OC ogólne</t>
  </si>
  <si>
    <t>Mienie od ognia i innych zdarzeń</t>
  </si>
  <si>
    <t>Raport został sporządzony na podstawie raportów Ubezpieczycieli oraz informacji od Ubezpieczającego.</t>
  </si>
  <si>
    <t>Uraz ciała powstały podczas Rozgrywek Halowej Ligii Piłki Nożnej  (poszkodowany podczas meczu źle postawił stopę i ciężarem ciała upadł na nią)</t>
  </si>
  <si>
    <t>OC dróg</t>
  </si>
  <si>
    <t>Uszkodzenie ciała na oblodzonej nawierzchni drogi.</t>
  </si>
  <si>
    <t>Upadek  w wyniku przewrócenia na śliskiej nawierzchni, nieposypanej piaskiem płyty targowiska.</t>
  </si>
  <si>
    <t>Zalanie pomieszczeń piwnicznych wraz z mieniem tam się znajdujacuym  wskutek awarii c.w.u. na węźle cieplnym (przeciek w zasobniku ciepłej wody)</t>
  </si>
  <si>
    <t>Uszkodzenie (pordzewienie) urządzeń w siłowni w wyniku przerwania sie wężyka do ciepłej wody w szatni i  zalanie mienia gorącą wodą.</t>
  </si>
  <si>
    <t>Duże zużycie wody w wyniku awarii instalacji wodnej spowodowało konieczność wywiercenia dziur w podłodze w pomieszczeniu kuchennym i sali dziecięcej.</t>
  </si>
  <si>
    <t>Zalanie podłogi w sali dziecięcej i holu wskutek pęknięcia rury kanalizacyjnej</t>
  </si>
  <si>
    <t>Pęknięcie rury doprowadzającej ciepłą wodę.</t>
  </si>
  <si>
    <t>Uraz ciała powstały podczas gry w piłkę nożną na boisku Orlik</t>
  </si>
  <si>
    <t>Uszkodzenie pompy obiegowej w kotłowni szkoły wskutek przepięcia w sieci elektrycznej.</t>
  </si>
  <si>
    <t>Uraz słuchu podczas inscenizacji z okazji Powstania Wielkopolskiego wskutek wystrzałów z działka.</t>
  </si>
  <si>
    <t>Uszkodzenie pojazdu na drodze w wyniku najechania na ubytek/garb/wybój w nawierzchni jezdni.</t>
  </si>
  <si>
    <t>Zalanie łazienki znajdującej się na parterze budynku przedszkola w wyniku pęknięcia wężyka pod umywalką.</t>
  </si>
  <si>
    <t>Regres - zalanie lokalu mieszkalnego w wyniku awarii instalacji centralnego  ogrzewania w czasie rozpoczęcia sezonu grzewczego</t>
  </si>
  <si>
    <t>Regres -  zalanie lokalu</t>
  </si>
  <si>
    <t>System do głosowania podczas obrad Rady Miasta</t>
  </si>
  <si>
    <t>Kamera IP do transmisji obrad Rady Miasta Czarnków</t>
  </si>
  <si>
    <t>Pawilon sportowy - basen</t>
  </si>
  <si>
    <t>budynek przedzkola</t>
  </si>
  <si>
    <t>filia</t>
  </si>
  <si>
    <t>Regres -  zalanie lokalu wskutek pęknięcia rury instalacji wodnej przed wodomierzem  w ścianie</t>
  </si>
  <si>
    <t>Regres -  zalanie lokalu wskutek niesprzyjających warunków atmosferycznych - zacinający deszcz</t>
  </si>
  <si>
    <t>Regres -  zalanie lokalu wskutek intensywnych opadów deszczu</t>
  </si>
  <si>
    <t>Regres -  zalanie lokalu wskutek złych warunków atmosferycznych (deszcze)</t>
  </si>
  <si>
    <t>Stan na 19.09.2019 r.</t>
  </si>
  <si>
    <t>Brak rezerw.</t>
  </si>
  <si>
    <t>Tabela nr 5</t>
  </si>
  <si>
    <t>Tabela nr 6 - Wykaz pojazdów w Gminie Miasta Czarnków</t>
  </si>
  <si>
    <t>Tabela nr 7 - Szkodowość w Gminie Miasta Czarnków</t>
  </si>
  <si>
    <t>Informacje o szkodach w ostatnich 3 latach (19.09.2016 - 18.09.2019)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</si>
</sst>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#,##0.00&quot; zł&quot;"/>
    <numFmt numFmtId="182" formatCode="[$-415]#,##0.00"/>
    <numFmt numFmtId="183" formatCode="&quot; &quot;#,##0.00&quot; zł &quot;;&quot;-&quot;#,##0.00&quot; zł &quot;;&quot; -&quot;#&quot; zł &quot;;@&quot; &quot;"/>
    <numFmt numFmtId="184" formatCode="d&quot;.&quot;mm&quot;.&quot;yyyy"/>
    <numFmt numFmtId="185" formatCode="dd&quot;.&quot;mm&quot;.&quot;yyyy"/>
    <numFmt numFmtId="186" formatCode="#,##0.00&quot; zł&quot;;[Red]&quot;-&quot;#,##0.00&quot; zł&quot;"/>
    <numFmt numFmtId="187" formatCode="[$-415]General"/>
    <numFmt numFmtId="188" formatCode="#,##0.00&quot; zł &quot;;&quot;-&quot;#,##0.00&quot; zł &quot;;&quot; -&quot;#&quot; zł &quot;;@&quot; &quot;"/>
    <numFmt numFmtId="189" formatCode="yy/mm/dd"/>
    <numFmt numFmtId="190" formatCode="yy/mm/dd;@"/>
    <numFmt numFmtId="191" formatCode="000000000"/>
    <numFmt numFmtId="192" formatCode="#,##0_ ;\-#,##0\ "/>
    <numFmt numFmtId="193" formatCode="_-* #,##0.00\ _z_ł_-;\-* #,##0.00\ _z_ł_-;_-* \-??\ _z_ł_-;_-@_-"/>
    <numFmt numFmtId="194" formatCode="_-* #,##0\ _z_ł_-;\-* #,##0\ _z_ł_-;_-* \-??\ _z_ł_-;_-@_-"/>
    <numFmt numFmtId="195" formatCode="d\.mm\.yyyy"/>
    <numFmt numFmtId="196" formatCode="[$-415]dddd\,\ d\ mmmm\ yyyy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1"/>
      <family val="0"/>
    </font>
    <font>
      <sz val="10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ill="0" applyBorder="0" applyAlignment="0" applyProtection="0"/>
    <xf numFmtId="43" fontId="0" fillId="0" borderId="0" applyFont="0" applyFill="0" applyBorder="0" applyAlignment="0" applyProtection="0"/>
    <xf numFmtId="187" fontId="45" fillId="0" borderId="0">
      <alignment/>
      <protection/>
    </xf>
    <xf numFmtId="183" fontId="46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179" fontId="0" fillId="0" borderId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168" fontId="0" fillId="0" borderId="0" xfId="0" applyNumberFormat="1" applyAlignment="1">
      <alignment/>
    </xf>
    <xf numFmtId="168" fontId="1" fillId="0" borderId="1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0" fillId="0" borderId="0" xfId="72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4" fontId="1" fillId="0" borderId="10" xfId="7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4" fontId="1" fillId="0" borderId="0" xfId="72" applyFont="1" applyAlignment="1">
      <alignment/>
    </xf>
    <xf numFmtId="44" fontId="1" fillId="0" borderId="10" xfId="72" applyFont="1" applyFill="1" applyBorder="1" applyAlignment="1">
      <alignment vertical="center" wrapText="1"/>
    </xf>
    <xf numFmtId="44" fontId="1" fillId="0" borderId="10" xfId="72" applyFont="1" applyBorder="1" applyAlignment="1">
      <alignment vertical="center" wrapText="1"/>
    </xf>
    <xf numFmtId="44" fontId="1" fillId="0" borderId="0" xfId="72" applyFont="1" applyFill="1" applyBorder="1" applyAlignment="1">
      <alignment vertical="center" wrapText="1"/>
    </xf>
    <xf numFmtId="44" fontId="1" fillId="0" borderId="11" xfId="72" applyFont="1" applyFill="1" applyBorder="1" applyAlignment="1">
      <alignment vertical="center" wrapText="1"/>
    </xf>
    <xf numFmtId="44" fontId="0" fillId="0" borderId="0" xfId="72" applyFont="1" applyAlignment="1">
      <alignment wrapText="1"/>
    </xf>
    <xf numFmtId="44" fontId="0" fillId="0" borderId="0" xfId="72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4" fontId="0" fillId="0" borderId="10" xfId="74" applyFont="1" applyBorder="1" applyAlignment="1">
      <alignment horizontal="center" vertical="center"/>
    </xf>
    <xf numFmtId="44" fontId="0" fillId="0" borderId="10" xfId="74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quotePrefix="1">
      <alignment horizontal="center" vertical="center"/>
    </xf>
    <xf numFmtId="0" fontId="0" fillId="0" borderId="10" xfId="60" applyFont="1" applyFill="1" applyBorder="1" applyAlignment="1">
      <alignment horizontal="center" vertical="center" wrapText="1"/>
      <protection/>
    </xf>
    <xf numFmtId="44" fontId="0" fillId="0" borderId="10" xfId="60" applyNumberFormat="1" applyFont="1" applyFill="1" applyBorder="1" applyAlignment="1">
      <alignment horizontal="center" vertical="center" wrapText="1"/>
      <protection/>
    </xf>
    <xf numFmtId="0" fontId="1" fillId="0" borderId="0" xfId="60" applyFont="1">
      <alignment/>
      <protection/>
    </xf>
    <xf numFmtId="0" fontId="0" fillId="0" borderId="0" xfId="60" applyFont="1">
      <alignment/>
      <protection/>
    </xf>
    <xf numFmtId="0" fontId="0" fillId="0" borderId="0" xfId="60" applyFont="1" applyAlignment="1">
      <alignment horizontal="center"/>
      <protection/>
    </xf>
    <xf numFmtId="168" fontId="0" fillId="0" borderId="0" xfId="60" applyNumberFormat="1" applyFont="1" applyAlignment="1">
      <alignment horizontal="right"/>
      <protection/>
    </xf>
    <xf numFmtId="168" fontId="8" fillId="0" borderId="0" xfId="60" applyNumberFormat="1" applyFont="1" applyAlignment="1">
      <alignment horizontal="center"/>
      <protection/>
    </xf>
    <xf numFmtId="0" fontId="1" fillId="0" borderId="0" xfId="60" applyFont="1" applyAlignment="1">
      <alignment horizontal="right"/>
      <protection/>
    </xf>
    <xf numFmtId="0" fontId="0" fillId="0" borderId="0" xfId="60">
      <alignment/>
      <protection/>
    </xf>
    <xf numFmtId="0" fontId="1" fillId="14" borderId="10" xfId="60" applyFont="1" applyFill="1" applyBorder="1" applyAlignment="1">
      <alignment horizontal="center" vertical="center" wrapText="1"/>
      <protection/>
    </xf>
    <xf numFmtId="0" fontId="0" fillId="0" borderId="10" xfId="60" applyFont="1" applyFill="1" applyBorder="1" applyAlignment="1">
      <alignment vertical="center" wrapText="1"/>
      <protection/>
    </xf>
    <xf numFmtId="168" fontId="8" fillId="0" borderId="10" xfId="60" applyNumberFormat="1" applyFont="1" applyFill="1" applyBorder="1" applyAlignment="1">
      <alignment horizontal="center" vertical="center" wrapText="1"/>
      <protection/>
    </xf>
    <xf numFmtId="4" fontId="8" fillId="0" borderId="10" xfId="60" applyNumberFormat="1" applyFont="1" applyFill="1" applyBorder="1" applyAlignment="1">
      <alignment horizontal="center" vertical="center" wrapText="1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0" xfId="60" applyFont="1" applyFill="1">
      <alignment/>
      <protection/>
    </xf>
    <xf numFmtId="0" fontId="8" fillId="0" borderId="10" xfId="60" applyFont="1" applyFill="1" applyBorder="1" applyAlignment="1">
      <alignment horizontal="center" vertical="center" wrapText="1"/>
      <protection/>
    </xf>
    <xf numFmtId="0" fontId="0" fillId="0" borderId="10" xfId="60" applyFont="1" applyFill="1" applyBorder="1">
      <alignment/>
      <protection/>
    </xf>
    <xf numFmtId="0" fontId="0" fillId="0" borderId="10" xfId="60" applyFill="1" applyBorder="1">
      <alignment/>
      <protection/>
    </xf>
    <xf numFmtId="0" fontId="0" fillId="0" borderId="0" xfId="60" applyFill="1">
      <alignment/>
      <protection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0" xfId="60" applyFont="1" applyFill="1" applyBorder="1">
      <alignment/>
      <protection/>
    </xf>
    <xf numFmtId="0" fontId="0" fillId="0" borderId="0" xfId="60" applyFont="1" applyFill="1" applyBorder="1" applyAlignment="1">
      <alignment horizontal="center" vertical="center" wrapText="1"/>
      <protection/>
    </xf>
    <xf numFmtId="0" fontId="0" fillId="0" borderId="0" xfId="60" applyFill="1" applyBorder="1">
      <alignment/>
      <protection/>
    </xf>
    <xf numFmtId="0" fontId="0" fillId="0" borderId="13" xfId="60" applyFont="1" applyFill="1" applyBorder="1" applyAlignment="1">
      <alignment vertical="center" wrapText="1"/>
      <protection/>
    </xf>
    <xf numFmtId="0" fontId="0" fillId="0" borderId="14" xfId="60" applyFont="1" applyFill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16" fillId="0" borderId="10" xfId="60" applyFont="1" applyBorder="1" applyAlignment="1">
      <alignment horizontal="center" vertical="center" wrapText="1"/>
      <protection/>
    </xf>
    <xf numFmtId="0" fontId="0" fillId="0" borderId="0" xfId="60" applyBorder="1">
      <alignment/>
      <protection/>
    </xf>
    <xf numFmtId="0" fontId="16" fillId="0" borderId="10" xfId="60" applyFont="1" applyFill="1" applyBorder="1" applyAlignment="1">
      <alignment horizontal="center" vertical="center" wrapText="1"/>
      <protection/>
    </xf>
    <xf numFmtId="0" fontId="0" fillId="0" borderId="15" xfId="60" applyFont="1" applyBorder="1" applyAlignment="1">
      <alignment horizontal="center" vertical="center" wrapText="1"/>
      <protection/>
    </xf>
    <xf numFmtId="0" fontId="0" fillId="0" borderId="13" xfId="60" applyFont="1" applyFill="1" applyBorder="1" applyAlignment="1">
      <alignment horizontal="center" vertical="center" wrapText="1"/>
      <protection/>
    </xf>
    <xf numFmtId="0" fontId="0" fillId="0" borderId="0" xfId="60" applyFont="1" applyBorder="1">
      <alignment/>
      <protection/>
    </xf>
    <xf numFmtId="0" fontId="0" fillId="0" borderId="16" xfId="60" applyFont="1" applyFill="1" applyBorder="1" applyAlignment="1">
      <alignment horizontal="center" vertical="center" wrapText="1"/>
      <protection/>
    </xf>
    <xf numFmtId="0" fontId="12" fillId="0" borderId="0" xfId="57" applyBorder="1" applyAlignment="1">
      <alignment horizontal="center" vertical="center"/>
      <protection/>
    </xf>
    <xf numFmtId="44" fontId="0" fillId="0" borderId="0" xfId="74" applyFont="1" applyBorder="1" applyAlignment="1">
      <alignment vertical="center"/>
    </xf>
    <xf numFmtId="44" fontId="17" fillId="2" borderId="13" xfId="57" applyNumberFormat="1" applyFont="1" applyFill="1" applyBorder="1" applyAlignment="1">
      <alignment vertical="center"/>
      <protection/>
    </xf>
    <xf numFmtId="44" fontId="0" fillId="0" borderId="13" xfId="78" applyFont="1" applyFill="1" applyBorder="1" applyAlignment="1">
      <alignment vertical="center" wrapText="1"/>
    </xf>
    <xf numFmtId="44" fontId="0" fillId="0" borderId="10" xfId="78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44" fontId="1" fillId="14" borderId="10" xfId="72" applyFont="1" applyFill="1" applyBorder="1" applyAlignment="1">
      <alignment wrapText="1"/>
    </xf>
    <xf numFmtId="0" fontId="1" fillId="14" borderId="10" xfId="0" applyFont="1" applyFill="1" applyBorder="1" applyAlignment="1">
      <alignment horizontal="center" vertical="center"/>
    </xf>
    <xf numFmtId="168" fontId="1" fillId="14" borderId="10" xfId="0" applyNumberFormat="1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left" vertical="center"/>
    </xf>
    <xf numFmtId="0" fontId="0" fillId="14" borderId="10" xfId="0" applyFill="1" applyBorder="1" applyAlignment="1">
      <alignment horizontal="left" wrapText="1"/>
    </xf>
    <xf numFmtId="0" fontId="0" fillId="34" borderId="10" xfId="60" applyFont="1" applyFill="1" applyBorder="1" applyAlignment="1">
      <alignment vertical="center" wrapText="1"/>
      <protection/>
    </xf>
    <xf numFmtId="0" fontId="0" fillId="34" borderId="10" xfId="60" applyFont="1" applyFill="1" applyBorder="1">
      <alignment/>
      <protection/>
    </xf>
    <xf numFmtId="0" fontId="0" fillId="34" borderId="10" xfId="60" applyFill="1" applyBorder="1">
      <alignment/>
      <protection/>
    </xf>
    <xf numFmtId="0" fontId="17" fillId="14" borderId="10" xfId="57" applyFont="1" applyFill="1" applyBorder="1" applyAlignment="1">
      <alignment horizontal="center" vertical="center" wrapText="1"/>
      <protection/>
    </xf>
    <xf numFmtId="44" fontId="17" fillId="14" borderId="10" xfId="74" applyFont="1" applyFill="1" applyBorder="1" applyAlignment="1">
      <alignment horizontal="center" vertical="center" wrapText="1"/>
    </xf>
    <xf numFmtId="44" fontId="1" fillId="14" borderId="10" xfId="74" applyFont="1" applyFill="1" applyBorder="1" applyAlignment="1">
      <alignment horizontal="center" vertical="center" wrapText="1"/>
    </xf>
    <xf numFmtId="0" fontId="17" fillId="14" borderId="10" xfId="57" applyNumberFormat="1" applyFont="1" applyFill="1" applyBorder="1" applyAlignment="1">
      <alignment horizontal="center" vertical="center" wrapText="1"/>
      <protection/>
    </xf>
    <xf numFmtId="0" fontId="13" fillId="14" borderId="10" xfId="0" applyFont="1" applyFill="1" applyBorder="1" applyAlignment="1">
      <alignment horizontal="center" vertical="center"/>
    </xf>
    <xf numFmtId="0" fontId="13" fillId="14" borderId="10" xfId="0" applyFont="1" applyFill="1" applyBorder="1" applyAlignment="1">
      <alignment horizontal="center" vertical="center" wrapText="1"/>
    </xf>
    <xf numFmtId="191" fontId="0" fillId="0" borderId="10" xfId="0" applyNumberFormat="1" applyFont="1" applyFill="1" applyBorder="1" applyAlignment="1" quotePrefix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91" fontId="0" fillId="0" borderId="10" xfId="0" applyNumberFormat="1" applyFont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44" fontId="0" fillId="0" borderId="13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vertical="center" wrapText="1"/>
    </xf>
    <xf numFmtId="44" fontId="0" fillId="0" borderId="10" xfId="0" applyNumberFormat="1" applyBorder="1" applyAlignment="1">
      <alignment horizontal="right" vertical="center"/>
    </xf>
    <xf numFmtId="44" fontId="0" fillId="0" borderId="10" xfId="0" applyNumberForma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4" fontId="0" fillId="0" borderId="17" xfId="0" applyNumberFormat="1" applyFont="1" applyFill="1" applyBorder="1" applyAlignment="1">
      <alignment vertical="center" wrapText="1"/>
    </xf>
    <xf numFmtId="44" fontId="0" fillId="0" borderId="18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4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4" fontId="0" fillId="0" borderId="10" xfId="0" applyNumberForma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2" fillId="0" borderId="10" xfId="57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44" fontId="1" fillId="0" borderId="10" xfId="72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60" applyFont="1" applyBorder="1" applyAlignment="1">
      <alignment horizontal="center" vertical="center"/>
      <protection/>
    </xf>
    <xf numFmtId="44" fontId="12" fillId="0" borderId="10" xfId="74" applyFont="1" applyFill="1" applyBorder="1" applyAlignment="1">
      <alignment horizontal="center" vertical="center" wrapText="1"/>
    </xf>
    <xf numFmtId="44" fontId="12" fillId="0" borderId="10" xfId="74" applyFont="1" applyBorder="1" applyAlignment="1">
      <alignment horizontal="center" vertical="center" wrapText="1"/>
    </xf>
    <xf numFmtId="0" fontId="12" fillId="0" borderId="10" xfId="57" applyFont="1" applyFill="1" applyBorder="1" applyAlignment="1">
      <alignment horizontal="center" vertical="center" wrapText="1"/>
      <protection/>
    </xf>
    <xf numFmtId="49" fontId="12" fillId="0" borderId="10" xfId="57" applyNumberFormat="1" applyFont="1" applyFill="1" applyBorder="1" applyAlignment="1">
      <alignment horizontal="center" vertical="center" wrapText="1"/>
      <protection/>
    </xf>
    <xf numFmtId="44" fontId="0" fillId="0" borderId="10" xfId="74" applyFont="1" applyFill="1" applyBorder="1" applyAlignment="1">
      <alignment horizontal="center" vertical="center" wrapText="1"/>
    </xf>
    <xf numFmtId="2" fontId="12" fillId="0" borderId="10" xfId="74" applyNumberFormat="1" applyFont="1" applyFill="1" applyBorder="1" applyAlignment="1">
      <alignment horizontal="center" vertical="center" wrapText="1"/>
    </xf>
    <xf numFmtId="8" fontId="12" fillId="35" borderId="10" xfId="74" applyNumberFormat="1" applyFont="1" applyFill="1" applyBorder="1" applyAlignment="1">
      <alignment horizontal="center" vertical="center" wrapText="1"/>
    </xf>
    <xf numFmtId="0" fontId="0" fillId="0" borderId="0" xfId="60" applyFont="1" applyFill="1" applyAlignment="1">
      <alignment wrapText="1"/>
      <protection/>
    </xf>
    <xf numFmtId="2" fontId="12" fillId="0" borderId="10" xfId="74" applyNumberFormat="1" applyFont="1" applyBorder="1" applyAlignment="1">
      <alignment horizontal="center" vertical="center" wrapText="1"/>
    </xf>
    <xf numFmtId="0" fontId="0" fillId="0" borderId="0" xfId="60" applyFont="1" applyAlignment="1">
      <alignment wrapText="1"/>
      <protection/>
    </xf>
    <xf numFmtId="2" fontId="0" fillId="0" borderId="10" xfId="74" applyNumberFormat="1" applyFont="1" applyBorder="1" applyAlignment="1">
      <alignment horizontal="center" vertical="center" wrapText="1"/>
    </xf>
    <xf numFmtId="44" fontId="0" fillId="0" borderId="18" xfId="72" applyFont="1" applyFill="1" applyBorder="1" applyAlignment="1">
      <alignment vertical="center" wrapText="1"/>
    </xf>
    <xf numFmtId="0" fontId="17" fillId="14" borderId="10" xfId="57" applyFont="1" applyFill="1" applyBorder="1" applyAlignment="1">
      <alignment horizontal="center" vertical="center" wrapText="1"/>
      <protection/>
    </xf>
    <xf numFmtId="168" fontId="0" fillId="0" borderId="10" xfId="60" applyNumberFormat="1" applyFont="1" applyFill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/>
      <protection/>
    </xf>
    <xf numFmtId="44" fontId="0" fillId="0" borderId="10" xfId="57" applyNumberFormat="1" applyFont="1" applyBorder="1" applyAlignment="1">
      <alignment horizontal="center" vertical="center"/>
      <protection/>
    </xf>
    <xf numFmtId="2" fontId="0" fillId="0" borderId="10" xfId="57" applyNumberFormat="1" applyFont="1" applyBorder="1" applyAlignment="1">
      <alignment horizontal="center" vertical="center"/>
      <protection/>
    </xf>
    <xf numFmtId="0" fontId="0" fillId="0" borderId="0" xfId="60" applyFont="1" applyAlignment="1">
      <alignment horizontal="center" vertical="center"/>
      <protection/>
    </xf>
    <xf numFmtId="0" fontId="15" fillId="0" borderId="0" xfId="60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9" fontId="0" fillId="33" borderId="10" xfId="0" applyNumberFormat="1" applyFont="1" applyFill="1" applyBorder="1" applyAlignment="1" quotePrefix="1">
      <alignment horizontal="center" vertical="center"/>
    </xf>
    <xf numFmtId="44" fontId="0" fillId="0" borderId="10" xfId="72" applyNumberFormat="1" applyFont="1" applyFill="1" applyBorder="1" applyAlignment="1">
      <alignment horizontal="center" vertical="center" wrapText="1"/>
    </xf>
    <xf numFmtId="44" fontId="0" fillId="34" borderId="10" xfId="72" applyNumberFormat="1" applyFont="1" applyFill="1" applyBorder="1" applyAlignment="1">
      <alignment/>
    </xf>
    <xf numFmtId="44" fontId="0" fillId="0" borderId="0" xfId="72" applyNumberFormat="1" applyFont="1" applyAlignment="1">
      <alignment/>
    </xf>
    <xf numFmtId="44" fontId="1" fillId="2" borderId="10" xfId="72" applyNumberFormat="1" applyFont="1" applyFill="1" applyBorder="1" applyAlignment="1">
      <alignment/>
    </xf>
    <xf numFmtId="44" fontId="0" fillId="0" borderId="13" xfId="72" applyNumberFormat="1" applyFont="1" applyFill="1" applyBorder="1" applyAlignment="1">
      <alignment horizontal="center" vertical="center" wrapText="1"/>
    </xf>
    <xf numFmtId="44" fontId="0" fillId="0" borderId="10" xfId="72" applyNumberFormat="1" applyFont="1" applyFill="1" applyBorder="1" applyAlignment="1">
      <alignment vertical="center" wrapText="1"/>
    </xf>
    <xf numFmtId="44" fontId="0" fillId="0" borderId="21" xfId="72" applyNumberFormat="1" applyFont="1" applyFill="1" applyBorder="1" applyAlignment="1">
      <alignment vertical="center" wrapText="1"/>
    </xf>
    <xf numFmtId="44" fontId="0" fillId="0" borderId="22" xfId="72" applyNumberFormat="1" applyFont="1" applyFill="1" applyBorder="1" applyAlignment="1">
      <alignment vertical="center" wrapText="1"/>
    </xf>
    <xf numFmtId="44" fontId="0" fillId="0" borderId="10" xfId="72" applyNumberFormat="1" applyFont="1" applyFill="1" applyBorder="1" applyAlignment="1">
      <alignment vertical="center" wrapText="1"/>
    </xf>
    <xf numFmtId="44" fontId="1" fillId="14" borderId="23" xfId="72" applyNumberFormat="1" applyFont="1" applyFill="1" applyBorder="1" applyAlignment="1">
      <alignment horizontal="right"/>
    </xf>
    <xf numFmtId="44" fontId="12" fillId="0" borderId="10" xfId="78" applyNumberFormat="1" applyFont="1" applyFill="1" applyBorder="1" applyAlignment="1">
      <alignment horizontal="center" vertical="center" wrapText="1"/>
    </xf>
    <xf numFmtId="44" fontId="0" fillId="0" borderId="13" xfId="72" applyNumberFormat="1" applyFont="1" applyFill="1" applyBorder="1" applyAlignment="1">
      <alignment vertical="center" wrapText="1"/>
    </xf>
    <xf numFmtId="2" fontId="0" fillId="0" borderId="0" xfId="60" applyNumberFormat="1">
      <alignment/>
      <protection/>
    </xf>
    <xf numFmtId="2" fontId="0" fillId="34" borderId="10" xfId="60" applyNumberFormat="1" applyFill="1" applyBorder="1">
      <alignment/>
      <protection/>
    </xf>
    <xf numFmtId="2" fontId="0" fillId="0" borderId="10" xfId="60" applyNumberFormat="1" applyFont="1" applyFill="1" applyBorder="1" applyAlignment="1">
      <alignment horizontal="center" vertical="center"/>
      <protection/>
    </xf>
    <xf numFmtId="2" fontId="0" fillId="0" borderId="10" xfId="60" applyNumberFormat="1" applyFill="1" applyBorder="1">
      <alignment/>
      <protection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60" applyNumberFormat="1" applyFont="1" applyFill="1" applyBorder="1" applyAlignment="1">
      <alignment horizontal="center" vertical="center" wrapText="1"/>
      <protection/>
    </xf>
    <xf numFmtId="2" fontId="0" fillId="0" borderId="10" xfId="60" applyNumberFormat="1" applyFont="1" applyFill="1" applyBorder="1">
      <alignment/>
      <protection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34" borderId="10" xfId="60" applyNumberFormat="1" applyFont="1" applyFill="1" applyBorder="1">
      <alignment/>
      <protection/>
    </xf>
    <xf numFmtId="2" fontId="0" fillId="0" borderId="0" xfId="60" applyNumberFormat="1" applyFill="1">
      <alignment/>
      <protection/>
    </xf>
    <xf numFmtId="0" fontId="18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7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4" fontId="0" fillId="0" borderId="0" xfId="81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14" borderId="24" xfId="0" applyFont="1" applyFill="1" applyBorder="1" applyAlignment="1">
      <alignment horizontal="center" vertical="center" wrapText="1"/>
    </xf>
    <xf numFmtId="44" fontId="1" fillId="14" borderId="24" xfId="81" applyFont="1" applyFill="1" applyBorder="1" applyAlignment="1">
      <alignment horizontal="center" vertical="center" wrapText="1"/>
    </xf>
    <xf numFmtId="0" fontId="1" fillId="14" borderId="25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vertical="center"/>
    </xf>
    <xf numFmtId="44" fontId="0" fillId="34" borderId="13" xfId="8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44" fontId="0" fillId="0" borderId="13" xfId="81" applyFont="1" applyFill="1" applyBorder="1" applyAlignment="1">
      <alignment horizontal="center" vertical="center" wrapText="1"/>
    </xf>
    <xf numFmtId="0" fontId="0" fillId="0" borderId="10" xfId="59" applyFont="1" applyFill="1" applyBorder="1" applyAlignment="1">
      <alignment horizontal="center" vertical="center" wrapText="1"/>
      <protection/>
    </xf>
    <xf numFmtId="44" fontId="0" fillId="0" borderId="27" xfId="78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44" fontId="0" fillId="0" borderId="10" xfId="81" applyFont="1" applyFill="1" applyBorder="1" applyAlignment="1">
      <alignment horizontal="center" vertical="center" wrapText="1"/>
    </xf>
    <xf numFmtId="184" fontId="59" fillId="0" borderId="27" xfId="0" applyNumberFormat="1" applyFont="1" applyFill="1" applyBorder="1" applyAlignment="1">
      <alignment horizontal="center" vertical="center" wrapText="1"/>
    </xf>
    <xf numFmtId="0" fontId="0" fillId="0" borderId="13" xfId="59" applyFont="1" applyFill="1" applyBorder="1" applyAlignment="1">
      <alignment horizontal="center" vertical="center" wrapText="1"/>
      <protection/>
    </xf>
    <xf numFmtId="0" fontId="0" fillId="0" borderId="15" xfId="59" applyFont="1" applyFill="1" applyBorder="1" applyAlignment="1">
      <alignment horizontal="center" vertical="center" wrapText="1"/>
      <protection/>
    </xf>
    <xf numFmtId="0" fontId="8" fillId="0" borderId="13" xfId="59" applyFont="1" applyFill="1" applyBorder="1" applyAlignment="1">
      <alignment horizontal="center" vertical="center" wrapText="1"/>
      <protection/>
    </xf>
    <xf numFmtId="184" fontId="59" fillId="0" borderId="10" xfId="0" applyNumberFormat="1" applyFont="1" applyFill="1" applyBorder="1" applyAlignment="1">
      <alignment horizontal="center" vertical="center" wrapText="1"/>
    </xf>
    <xf numFmtId="0" fontId="1" fillId="0" borderId="13" xfId="59" applyFont="1" applyFill="1" applyBorder="1" applyAlignment="1">
      <alignment horizontal="center" vertical="center" wrapText="1"/>
      <protection/>
    </xf>
    <xf numFmtId="0" fontId="0" fillId="0" borderId="16" xfId="59" applyFont="1" applyFill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14" fontId="0" fillId="0" borderId="10" xfId="59" applyNumberFormat="1" applyFont="1" applyFill="1" applyBorder="1" applyAlignment="1">
      <alignment horizontal="center" vertical="center" wrapText="1"/>
      <protection/>
    </xf>
    <xf numFmtId="0" fontId="0" fillId="0" borderId="18" xfId="81" applyNumberFormat="1" applyFont="1" applyFill="1" applyBorder="1" applyAlignment="1" applyProtection="1">
      <alignment horizontal="center" vertical="center" wrapText="1"/>
      <protection/>
    </xf>
    <xf numFmtId="44" fontId="0" fillId="0" borderId="27" xfId="8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0" fontId="0" fillId="0" borderId="15" xfId="60" applyFont="1" applyFill="1" applyBorder="1" applyAlignment="1">
      <alignment horizontal="center" vertical="center" wrapText="1"/>
      <protection/>
    </xf>
    <xf numFmtId="44" fontId="0" fillId="34" borderId="10" xfId="72" applyFont="1" applyFill="1" applyBorder="1" applyAlignment="1">
      <alignment/>
    </xf>
    <xf numFmtId="14" fontId="12" fillId="0" borderId="10" xfId="57" applyNumberFormat="1" applyFont="1" applyFill="1" applyBorder="1" applyAlignment="1">
      <alignment horizontal="center" vertical="center" wrapText="1"/>
      <protection/>
    </xf>
    <xf numFmtId="0" fontId="0" fillId="0" borderId="17" xfId="59" applyFont="1" applyFill="1" applyBorder="1" applyAlignment="1">
      <alignment horizontal="center" vertical="center" wrapText="1"/>
      <protection/>
    </xf>
    <xf numFmtId="0" fontId="0" fillId="0" borderId="18" xfId="59" applyFont="1" applyFill="1" applyBorder="1" applyAlignment="1">
      <alignment horizontal="center" vertical="center" wrapText="1"/>
      <protection/>
    </xf>
    <xf numFmtId="44" fontId="0" fillId="0" borderId="10" xfId="72" applyFont="1" applyFill="1" applyBorder="1" applyAlignment="1">
      <alignment horizontal="center" vertical="center" wrapText="1"/>
    </xf>
    <xf numFmtId="44" fontId="1" fillId="2" borderId="10" xfId="72" applyFont="1" applyFill="1" applyBorder="1" applyAlignment="1">
      <alignment/>
    </xf>
    <xf numFmtId="44" fontId="1" fillId="34" borderId="10" xfId="72" applyFont="1" applyFill="1" applyBorder="1" applyAlignment="1">
      <alignment horizontal="left" vertical="center" wrapText="1"/>
    </xf>
    <xf numFmtId="44" fontId="0" fillId="0" borderId="10" xfId="72" applyFont="1" applyBorder="1" applyAlignment="1">
      <alignment horizontal="center" vertical="center" wrapText="1"/>
    </xf>
    <xf numFmtId="44" fontId="1" fillId="34" borderId="10" xfId="72" applyFont="1" applyFill="1" applyBorder="1" applyAlignment="1">
      <alignment vertical="center" wrapText="1"/>
    </xf>
    <xf numFmtId="44" fontId="1" fillId="14" borderId="23" xfId="72" applyFont="1" applyFill="1" applyBorder="1" applyAlignment="1">
      <alignment horizontal="right"/>
    </xf>
    <xf numFmtId="44" fontId="12" fillId="0" borderId="10" xfId="72" applyFont="1" applyFill="1" applyBorder="1" applyAlignment="1">
      <alignment horizontal="center" vertical="center" wrapText="1"/>
    </xf>
    <xf numFmtId="0" fontId="1" fillId="0" borderId="0" xfId="59" applyFont="1" applyAlignment="1">
      <alignment horizontal="left"/>
      <protection/>
    </xf>
    <xf numFmtId="0" fontId="1" fillId="0" borderId="0" xfId="59" applyFont="1" applyAlignment="1">
      <alignment horizontal="center"/>
      <protection/>
    </xf>
    <xf numFmtId="0" fontId="1" fillId="0" borderId="0" xfId="59" applyFont="1" applyAlignment="1">
      <alignment horizontal="right" wrapText="1"/>
      <protection/>
    </xf>
    <xf numFmtId="0" fontId="0" fillId="0" borderId="0" xfId="59" applyFont="1" applyAlignment="1">
      <alignment horizontal="center"/>
      <protection/>
    </xf>
    <xf numFmtId="0" fontId="0" fillId="0" borderId="10" xfId="59" applyFont="1" applyFill="1" applyBorder="1" applyAlignment="1">
      <alignment vertical="center" wrapText="1"/>
      <protection/>
    </xf>
    <xf numFmtId="2" fontId="0" fillId="0" borderId="10" xfId="59" applyNumberFormat="1" applyFont="1" applyFill="1" applyBorder="1" applyAlignment="1">
      <alignment vertical="center" wrapText="1"/>
      <protection/>
    </xf>
    <xf numFmtId="0" fontId="0" fillId="0" borderId="0" xfId="59" applyFont="1" applyFill="1" applyBorder="1" applyAlignment="1">
      <alignment vertical="center"/>
      <protection/>
    </xf>
    <xf numFmtId="0" fontId="0" fillId="0" borderId="0" xfId="59" applyFont="1" applyFill="1" applyAlignment="1">
      <alignment vertical="center"/>
      <protection/>
    </xf>
    <xf numFmtId="0" fontId="0" fillId="0" borderId="0" xfId="59" applyFont="1" applyAlignment="1">
      <alignment wrapText="1"/>
      <protection/>
    </xf>
    <xf numFmtId="0" fontId="0" fillId="0" borderId="0" xfId="59" applyFont="1" applyAlignment="1">
      <alignment horizontal="left"/>
      <protection/>
    </xf>
    <xf numFmtId="44" fontId="1" fillId="0" borderId="0" xfId="72" applyFont="1" applyAlignment="1">
      <alignment horizontal="center" wrapText="1"/>
    </xf>
    <xf numFmtId="44" fontId="0" fillId="0" borderId="0" xfId="72" applyFont="1" applyAlignment="1">
      <alignment horizontal="center" wrapText="1"/>
    </xf>
    <xf numFmtId="44" fontId="0" fillId="0" borderId="17" xfId="81" applyFont="1" applyFill="1" applyBorder="1" applyAlignment="1">
      <alignment horizontal="center" vertical="center" wrapText="1"/>
    </xf>
    <xf numFmtId="44" fontId="0" fillId="0" borderId="13" xfId="72" applyFont="1" applyFill="1" applyBorder="1" applyAlignment="1">
      <alignment horizontal="center" vertical="center" wrapText="1"/>
    </xf>
    <xf numFmtId="44" fontId="0" fillId="0" borderId="10" xfId="72" applyFont="1" applyFill="1" applyBorder="1" applyAlignment="1">
      <alignment horizontal="center" vertical="center"/>
    </xf>
    <xf numFmtId="0" fontId="0" fillId="0" borderId="0" xfId="59" applyFont="1" applyFill="1" applyAlignment="1">
      <alignment horizontal="left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7" fillId="14" borderId="16" xfId="57" applyFont="1" applyFill="1" applyBorder="1" applyAlignment="1">
      <alignment horizontal="center" vertical="center"/>
      <protection/>
    </xf>
    <xf numFmtId="0" fontId="17" fillId="14" borderId="30" xfId="57" applyFont="1" applyFill="1" applyBorder="1" applyAlignment="1">
      <alignment horizontal="center" vertical="center"/>
      <protection/>
    </xf>
    <xf numFmtId="0" fontId="1" fillId="14" borderId="28" xfId="60" applyFont="1" applyFill="1" applyBorder="1" applyAlignment="1">
      <alignment horizontal="center" vertical="center" wrapText="1"/>
      <protection/>
    </xf>
    <xf numFmtId="0" fontId="1" fillId="14" borderId="13" xfId="60" applyFont="1" applyFill="1" applyBorder="1" applyAlignment="1">
      <alignment horizontal="center" vertical="center" wrapText="1"/>
      <protection/>
    </xf>
    <xf numFmtId="0" fontId="1" fillId="14" borderId="10" xfId="60" applyFont="1" applyFill="1" applyBorder="1" applyAlignment="1">
      <alignment horizontal="center" vertical="center" wrapText="1"/>
      <protection/>
    </xf>
    <xf numFmtId="0" fontId="1" fillId="0" borderId="16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2" fontId="1" fillId="14" borderId="10" xfId="60" applyNumberFormat="1" applyFont="1" applyFill="1" applyBorder="1" applyAlignment="1">
      <alignment horizontal="center" vertical="center" wrapText="1"/>
      <protection/>
    </xf>
    <xf numFmtId="0" fontId="1" fillId="34" borderId="10" xfId="60" applyFont="1" applyFill="1" applyBorder="1" applyAlignment="1">
      <alignment horizontal="left" vertical="center" wrapText="1"/>
      <protection/>
    </xf>
    <xf numFmtId="44" fontId="1" fillId="14" borderId="10" xfId="72" applyNumberFormat="1" applyFont="1" applyFill="1" applyBorder="1" applyAlignment="1">
      <alignment horizontal="center" vertical="center" wrapText="1"/>
    </xf>
    <xf numFmtId="44" fontId="1" fillId="14" borderId="10" xfId="72" applyFont="1" applyFill="1" applyBorder="1" applyAlignment="1">
      <alignment horizontal="center" vertical="center" wrapText="1"/>
    </xf>
    <xf numFmtId="0" fontId="1" fillId="34" borderId="10" xfId="60" applyFont="1" applyFill="1" applyBorder="1" applyAlignment="1">
      <alignment vertical="center" wrapText="1"/>
      <protection/>
    </xf>
    <xf numFmtId="44" fontId="1" fillId="34" borderId="10" xfId="78" applyFont="1" applyFill="1" applyBorder="1" applyAlignment="1">
      <alignment horizontal="left" vertical="center" wrapText="1"/>
    </xf>
    <xf numFmtId="44" fontId="17" fillId="14" borderId="10" xfId="72" applyNumberFormat="1" applyFont="1" applyFill="1" applyBorder="1" applyAlignment="1">
      <alignment horizontal="center" vertical="center" wrapText="1"/>
    </xf>
    <xf numFmtId="44" fontId="17" fillId="14" borderId="10" xfId="72" applyFont="1" applyFill="1" applyBorder="1" applyAlignment="1">
      <alignment horizontal="center" vertical="center" wrapText="1"/>
    </xf>
    <xf numFmtId="0" fontId="1" fillId="14" borderId="32" xfId="60" applyFont="1" applyFill="1" applyBorder="1" applyAlignment="1">
      <alignment horizontal="center"/>
      <protection/>
    </xf>
    <xf numFmtId="0" fontId="1" fillId="14" borderId="33" xfId="60" applyFont="1" applyFill="1" applyBorder="1" applyAlignment="1">
      <alignment horizontal="center"/>
      <protection/>
    </xf>
    <xf numFmtId="0" fontId="17" fillId="14" borderId="10" xfId="57" applyFont="1" applyFill="1" applyBorder="1" applyAlignment="1">
      <alignment horizontal="center" vertical="center" wrapText="1"/>
      <protection/>
    </xf>
    <xf numFmtId="44" fontId="17" fillId="14" borderId="10" xfId="74" applyFont="1" applyFill="1" applyBorder="1" applyAlignment="1">
      <alignment horizontal="center" vertical="center" wrapText="1"/>
    </xf>
    <xf numFmtId="0" fontId="17" fillId="14" borderId="10" xfId="57" applyFont="1" applyFill="1" applyBorder="1" applyAlignment="1">
      <alignment horizontal="center" vertical="center"/>
      <protection/>
    </xf>
    <xf numFmtId="0" fontId="17" fillId="14" borderId="28" xfId="57" applyFont="1" applyFill="1" applyBorder="1" applyAlignment="1">
      <alignment horizontal="center" vertical="center" wrapText="1"/>
      <protection/>
    </xf>
    <xf numFmtId="0" fontId="17" fillId="14" borderId="13" xfId="57" applyFont="1" applyFill="1" applyBorder="1" applyAlignment="1">
      <alignment horizontal="center" vertical="center" wrapText="1"/>
      <protection/>
    </xf>
    <xf numFmtId="44" fontId="1" fillId="14" borderId="10" xfId="74" applyFont="1" applyFill="1" applyBorder="1" applyAlignment="1">
      <alignment horizontal="center" vertical="center"/>
    </xf>
    <xf numFmtId="2" fontId="17" fillId="14" borderId="10" xfId="57" applyNumberFormat="1" applyFont="1" applyFill="1" applyBorder="1" applyAlignment="1">
      <alignment horizontal="center" vertical="center"/>
      <protection/>
    </xf>
    <xf numFmtId="2" fontId="17" fillId="14" borderId="10" xfId="57" applyNumberFormat="1" applyFont="1" applyFill="1" applyBorder="1" applyAlignment="1">
      <alignment horizontal="center" vertical="center" wrapText="1"/>
      <protection/>
    </xf>
    <xf numFmtId="0" fontId="17" fillId="14" borderId="28" xfId="57" applyFont="1" applyFill="1" applyBorder="1" applyAlignment="1">
      <alignment horizontal="center" vertical="center"/>
      <protection/>
    </xf>
    <xf numFmtId="0" fontId="17" fillId="14" borderId="13" xfId="57" applyFont="1" applyFill="1" applyBorder="1" applyAlignment="1">
      <alignment horizontal="center" vertical="center"/>
      <protection/>
    </xf>
    <xf numFmtId="0" fontId="1" fillId="1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1" fillId="34" borderId="30" xfId="0" applyFont="1" applyFill="1" applyBorder="1" applyAlignment="1">
      <alignment horizontal="left" vertical="center" wrapText="1"/>
    </xf>
    <xf numFmtId="0" fontId="1" fillId="34" borderId="3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" fillId="34" borderId="16" xfId="0" applyFont="1" applyFill="1" applyBorder="1" applyAlignment="1">
      <alignment horizontal="left" vertical="center"/>
    </xf>
    <xf numFmtId="0" fontId="1" fillId="34" borderId="30" xfId="0" applyFont="1" applyFill="1" applyBorder="1" applyAlignment="1">
      <alignment horizontal="left" vertical="center"/>
    </xf>
    <xf numFmtId="0" fontId="1" fillId="34" borderId="31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1" fillId="14" borderId="34" xfId="0" applyFont="1" applyFill="1" applyBorder="1" applyAlignment="1">
      <alignment horizontal="center" vertical="center" wrapText="1"/>
    </xf>
    <xf numFmtId="0" fontId="11" fillId="14" borderId="14" xfId="0" applyFont="1" applyFill="1" applyBorder="1" applyAlignment="1">
      <alignment horizontal="center" vertical="center" wrapText="1"/>
    </xf>
    <xf numFmtId="0" fontId="11" fillId="14" borderId="35" xfId="0" applyFont="1" applyFill="1" applyBorder="1" applyAlignment="1">
      <alignment horizontal="center" vertical="center" wrapText="1"/>
    </xf>
    <xf numFmtId="0" fontId="1" fillId="14" borderId="36" xfId="0" applyFont="1" applyFill="1" applyBorder="1" applyAlignment="1">
      <alignment horizontal="center" vertical="center" wrapText="1"/>
    </xf>
    <xf numFmtId="0" fontId="1" fillId="14" borderId="29" xfId="0" applyFont="1" applyFill="1" applyBorder="1" applyAlignment="1">
      <alignment horizontal="center" vertical="center" wrapText="1"/>
    </xf>
    <xf numFmtId="0" fontId="1" fillId="14" borderId="37" xfId="0" applyFont="1" applyFill="1" applyBorder="1" applyAlignment="1">
      <alignment horizontal="center" vertical="center" wrapText="1"/>
    </xf>
    <xf numFmtId="0" fontId="1" fillId="14" borderId="38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39" xfId="0" applyFont="1" applyFill="1" applyBorder="1" applyAlignment="1">
      <alignment horizontal="center" vertical="center" wrapText="1"/>
    </xf>
    <xf numFmtId="0" fontId="1" fillId="14" borderId="40" xfId="0" applyFont="1" applyFill="1" applyBorder="1" applyAlignment="1">
      <alignment horizontal="center" vertical="center" wrapText="1"/>
    </xf>
    <xf numFmtId="0" fontId="1" fillId="14" borderId="41" xfId="0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42" xfId="0" applyFont="1" applyFill="1" applyBorder="1" applyAlignment="1">
      <alignment horizontal="center" vertical="center" wrapText="1"/>
    </xf>
    <xf numFmtId="0" fontId="1" fillId="14" borderId="43" xfId="0" applyFont="1" applyFill="1" applyBorder="1" applyAlignment="1">
      <alignment horizontal="center" vertical="center" wrapText="1"/>
    </xf>
    <xf numFmtId="0" fontId="1" fillId="14" borderId="44" xfId="0" applyFont="1" applyFill="1" applyBorder="1" applyAlignment="1">
      <alignment horizontal="center" vertical="center" wrapText="1"/>
    </xf>
    <xf numFmtId="0" fontId="1" fillId="14" borderId="24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44" fontId="1" fillId="14" borderId="38" xfId="81" applyFont="1" applyFill="1" applyBorder="1" applyAlignment="1">
      <alignment horizontal="center" vertical="center" wrapText="1"/>
    </xf>
    <xf numFmtId="44" fontId="1" fillId="14" borderId="10" xfId="81" applyFont="1" applyFill="1" applyBorder="1" applyAlignment="1">
      <alignment horizontal="center" vertical="center" wrapText="1"/>
    </xf>
    <xf numFmtId="44" fontId="1" fillId="14" borderId="24" xfId="81" applyFont="1" applyFill="1" applyBorder="1" applyAlignment="1">
      <alignment horizontal="center" vertical="center" wrapText="1"/>
    </xf>
    <xf numFmtId="0" fontId="1" fillId="0" borderId="10" xfId="59" applyFont="1" applyFill="1" applyBorder="1" applyAlignment="1">
      <alignment horizontal="center" vertical="center"/>
      <protection/>
    </xf>
    <xf numFmtId="44" fontId="0" fillId="0" borderId="0" xfId="60" applyNumberFormat="1" applyFont="1">
      <alignment/>
      <protection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Excel_BuiltIn_Currency" xfId="47"/>
    <cellStyle name="Hyperlink" xfId="48"/>
    <cellStyle name="Hiperłącze 2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2 2" xfId="58"/>
    <cellStyle name="Normalny 3" xfId="59"/>
    <cellStyle name="Normalny 3 2" xfId="60"/>
    <cellStyle name="Normalny 3 3" xfId="61"/>
    <cellStyle name="Normalny 3_elektronika 2014" xfId="62"/>
    <cellStyle name="Normalny_Budynki i budowle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2 2" xfId="75"/>
    <cellStyle name="Walutowy 2 3" xfId="76"/>
    <cellStyle name="Walutowy 2 4" xfId="77"/>
    <cellStyle name="Walutowy 3" xfId="78"/>
    <cellStyle name="Walutowy 4" xfId="79"/>
    <cellStyle name="Walutowy 5" xfId="80"/>
    <cellStyle name="Walutowy 6" xfId="81"/>
    <cellStyle name="Walutowy 7" xfId="82"/>
    <cellStyle name="Zły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view="pageBreakPreview" zoomScale="80" zoomScaleNormal="120" zoomScaleSheetLayoutView="80" zoomScalePageLayoutView="0" workbookViewId="0" topLeftCell="A1">
      <selection activeCell="B4" sqref="B4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6.57421875" style="36" customWidth="1"/>
    <col min="4" max="4" width="14.57421875" style="36" customWidth="1"/>
    <col min="5" max="5" width="16.28125" style="36" bestFit="1" customWidth="1"/>
    <col min="6" max="6" width="10.421875" style="36" customWidth="1"/>
    <col min="7" max="7" width="22.421875" style="36" customWidth="1"/>
    <col min="8" max="8" width="15.7109375" style="36" customWidth="1"/>
    <col min="9" max="9" width="17.140625" style="36" customWidth="1"/>
  </cols>
  <sheetData>
    <row r="1" spans="1:8" ht="12.75">
      <c r="A1" s="14" t="s">
        <v>275</v>
      </c>
      <c r="H1" s="37"/>
    </row>
    <row r="3" spans="1:9" ht="42.75" customHeight="1">
      <c r="A3" s="114" t="s">
        <v>5</v>
      </c>
      <c r="B3" s="114" t="s">
        <v>6</v>
      </c>
      <c r="C3" s="114" t="s">
        <v>48</v>
      </c>
      <c r="D3" s="114" t="s">
        <v>7</v>
      </c>
      <c r="E3" s="114" t="s">
        <v>8</v>
      </c>
      <c r="F3" s="114" t="s">
        <v>3</v>
      </c>
      <c r="G3" s="115" t="s">
        <v>25</v>
      </c>
      <c r="H3" s="115" t="s">
        <v>9</v>
      </c>
      <c r="I3" s="115" t="s">
        <v>24</v>
      </c>
    </row>
    <row r="4" spans="1:9" ht="64.5" customHeight="1">
      <c r="A4" s="2">
        <v>1</v>
      </c>
      <c r="B4" s="2" t="s">
        <v>50</v>
      </c>
      <c r="C4" s="60" t="s">
        <v>351</v>
      </c>
      <c r="D4" s="61" t="s">
        <v>705</v>
      </c>
      <c r="E4" s="176" t="s">
        <v>706</v>
      </c>
      <c r="F4" s="24" t="s">
        <v>281</v>
      </c>
      <c r="G4" s="40" t="s">
        <v>282</v>
      </c>
      <c r="H4" s="22">
        <v>60</v>
      </c>
      <c r="I4" s="22" t="s">
        <v>320</v>
      </c>
    </row>
    <row r="5" spans="1:9" ht="50.25" customHeight="1">
      <c r="A5" s="2">
        <v>2</v>
      </c>
      <c r="B5" s="23" t="s">
        <v>283</v>
      </c>
      <c r="C5" s="23" t="s">
        <v>284</v>
      </c>
      <c r="D5" s="22" t="s">
        <v>285</v>
      </c>
      <c r="E5" s="116">
        <v>265572</v>
      </c>
      <c r="F5" s="42" t="s">
        <v>286</v>
      </c>
      <c r="G5" s="40" t="s">
        <v>287</v>
      </c>
      <c r="H5" s="22">
        <v>88</v>
      </c>
      <c r="I5" s="22">
        <v>746</v>
      </c>
    </row>
    <row r="6" spans="1:9" ht="50.25" customHeight="1">
      <c r="A6" s="2">
        <v>3</v>
      </c>
      <c r="B6" s="2" t="s">
        <v>288</v>
      </c>
      <c r="C6" s="2" t="s">
        <v>289</v>
      </c>
      <c r="D6" s="2" t="s">
        <v>290</v>
      </c>
      <c r="E6" s="117">
        <v>917135</v>
      </c>
      <c r="F6" s="2" t="s">
        <v>291</v>
      </c>
      <c r="G6" s="56" t="s">
        <v>292</v>
      </c>
      <c r="H6" s="22">
        <v>8</v>
      </c>
      <c r="I6" s="22" t="s">
        <v>320</v>
      </c>
    </row>
    <row r="7" spans="1:9" ht="50.25" customHeight="1">
      <c r="A7" s="2">
        <v>4</v>
      </c>
      <c r="B7" s="23" t="s">
        <v>293</v>
      </c>
      <c r="C7" s="59" t="s">
        <v>588</v>
      </c>
      <c r="D7" s="2" t="s">
        <v>294</v>
      </c>
      <c r="E7" s="42">
        <v>570178676</v>
      </c>
      <c r="F7" s="25" t="s">
        <v>295</v>
      </c>
      <c r="G7" s="118" t="s">
        <v>296</v>
      </c>
      <c r="H7" s="22">
        <v>44</v>
      </c>
      <c r="I7" s="22">
        <v>199</v>
      </c>
    </row>
    <row r="8" spans="1:9" ht="50.25" customHeight="1">
      <c r="A8" s="2">
        <v>5</v>
      </c>
      <c r="B8" s="23" t="s">
        <v>297</v>
      </c>
      <c r="C8" s="23" t="s">
        <v>298</v>
      </c>
      <c r="D8" s="2" t="s">
        <v>299</v>
      </c>
      <c r="E8" s="26" t="s">
        <v>300</v>
      </c>
      <c r="F8" s="25" t="s">
        <v>295</v>
      </c>
      <c r="G8" s="118" t="s">
        <v>296</v>
      </c>
      <c r="H8" s="22">
        <v>42</v>
      </c>
      <c r="I8" s="22">
        <v>240</v>
      </c>
    </row>
    <row r="9" spans="1:9" ht="51" customHeight="1">
      <c r="A9" s="2">
        <v>6</v>
      </c>
      <c r="B9" s="2" t="s">
        <v>670</v>
      </c>
      <c r="C9" s="2" t="s">
        <v>301</v>
      </c>
      <c r="D9" s="2" t="s">
        <v>671</v>
      </c>
      <c r="E9" s="25" t="s">
        <v>672</v>
      </c>
      <c r="F9" s="25" t="s">
        <v>286</v>
      </c>
      <c r="G9" s="40" t="s">
        <v>287</v>
      </c>
      <c r="H9" s="22">
        <v>47</v>
      </c>
      <c r="I9" s="22">
        <v>448</v>
      </c>
    </row>
    <row r="10" spans="1:9" ht="71.25" customHeight="1">
      <c r="A10" s="2">
        <v>7</v>
      </c>
      <c r="B10" s="23" t="s">
        <v>302</v>
      </c>
      <c r="C10" s="23" t="s">
        <v>606</v>
      </c>
      <c r="D10" s="2" t="s">
        <v>303</v>
      </c>
      <c r="E10" s="26" t="s">
        <v>304</v>
      </c>
      <c r="F10" s="25" t="s">
        <v>305</v>
      </c>
      <c r="G10" s="118" t="s">
        <v>306</v>
      </c>
      <c r="H10" s="22">
        <v>16</v>
      </c>
      <c r="I10" s="22" t="s">
        <v>320</v>
      </c>
    </row>
    <row r="11" spans="1:9" ht="45.75" customHeight="1">
      <c r="A11" s="2">
        <v>8</v>
      </c>
      <c r="B11" s="23" t="s">
        <v>307</v>
      </c>
      <c r="C11" s="23" t="s">
        <v>308</v>
      </c>
      <c r="D11" s="59" t="s">
        <v>309</v>
      </c>
      <c r="E11" s="119">
        <v>285126</v>
      </c>
      <c r="F11" s="55" t="s">
        <v>310</v>
      </c>
      <c r="G11" s="23" t="s">
        <v>311</v>
      </c>
      <c r="H11" s="265">
        <v>33</v>
      </c>
      <c r="I11" s="22" t="s">
        <v>320</v>
      </c>
    </row>
    <row r="12" spans="1:9" ht="45" customHeight="1">
      <c r="A12" s="2">
        <v>9</v>
      </c>
      <c r="B12" s="23" t="s">
        <v>312</v>
      </c>
      <c r="C12" s="23" t="s">
        <v>313</v>
      </c>
      <c r="D12" s="120" t="s">
        <v>309</v>
      </c>
      <c r="E12" s="119">
        <v>285126</v>
      </c>
      <c r="F12" s="22" t="s">
        <v>314</v>
      </c>
      <c r="G12" s="22" t="s">
        <v>315</v>
      </c>
      <c r="H12" s="266"/>
      <c r="I12" s="22" t="s">
        <v>320</v>
      </c>
    </row>
    <row r="13" spans="1:9" ht="52.5" customHeight="1">
      <c r="A13" s="2">
        <v>10</v>
      </c>
      <c r="B13" s="23" t="s">
        <v>316</v>
      </c>
      <c r="C13" s="23" t="s">
        <v>707</v>
      </c>
      <c r="D13" s="120" t="s">
        <v>309</v>
      </c>
      <c r="E13" s="119">
        <v>285126</v>
      </c>
      <c r="F13" s="22" t="s">
        <v>317</v>
      </c>
      <c r="G13" s="10" t="s">
        <v>318</v>
      </c>
      <c r="H13" s="267"/>
      <c r="I13" s="22" t="s">
        <v>320</v>
      </c>
    </row>
  </sheetData>
  <sheetProtection/>
  <mergeCells count="1">
    <mergeCell ref="H11:H1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00"/>
  <sheetViews>
    <sheetView view="pageBreakPreview" zoomScale="80" zoomScaleNormal="80" zoomScaleSheetLayoutView="80" workbookViewId="0" topLeftCell="A1">
      <selection activeCell="C200" activeCellId="2" sqref="I69 H160 C200"/>
    </sheetView>
  </sheetViews>
  <sheetFormatPr defaultColWidth="9.140625" defaultRowHeight="12.75"/>
  <cols>
    <col min="1" max="1" width="5.8515625" style="65" customWidth="1"/>
    <col min="2" max="2" width="30.00390625" style="170" customWidth="1"/>
    <col min="3" max="3" width="17.28125" style="66" customWidth="1"/>
    <col min="4" max="4" width="16.421875" style="67" customWidth="1"/>
    <col min="5" max="5" width="16.421875" style="68" customWidth="1"/>
    <col min="6" max="6" width="12.57421875" style="65" customWidth="1"/>
    <col min="7" max="7" width="22.57421875" style="179" customWidth="1"/>
    <col min="8" max="8" width="22.57421875" style="38" customWidth="1"/>
    <col min="9" max="9" width="28.7109375" style="65" customWidth="1"/>
    <col min="10" max="10" width="36.140625" style="65" customWidth="1"/>
    <col min="11" max="11" width="4.140625" style="65" customWidth="1"/>
    <col min="12" max="12" width="19.00390625" style="65" customWidth="1"/>
    <col min="13" max="13" width="15.140625" style="65" customWidth="1"/>
    <col min="14" max="14" width="15.00390625" style="65" customWidth="1"/>
    <col min="15" max="15" width="16.7109375" style="65" customWidth="1"/>
    <col min="16" max="16" width="14.57421875" style="65" customWidth="1"/>
    <col min="17" max="17" width="12.28125" style="65" customWidth="1"/>
    <col min="18" max="18" width="13.140625" style="70" customWidth="1"/>
    <col min="19" max="19" width="11.00390625" style="70" customWidth="1"/>
    <col min="20" max="20" width="12.28125" style="70" customWidth="1"/>
    <col min="21" max="21" width="13.7109375" style="189" customWidth="1"/>
    <col min="22" max="22" width="13.28125" style="70" customWidth="1"/>
    <col min="23" max="23" width="12.28125" style="70" customWidth="1"/>
    <col min="24" max="24" width="16.8515625" style="70" customWidth="1"/>
    <col min="25" max="25" width="13.00390625" style="70" customWidth="1"/>
    <col min="26" max="26" width="16.57421875" style="70" customWidth="1"/>
    <col min="27" max="27" width="22.140625" style="70" customWidth="1"/>
    <col min="28" max="28" width="9.140625" style="70" customWidth="1"/>
    <col min="29" max="29" width="11.28125" style="70" customWidth="1"/>
    <col min="30" max="16384" width="9.140625" style="70" customWidth="1"/>
  </cols>
  <sheetData>
    <row r="1" spans="1:6" ht="12.75">
      <c r="A1" s="64" t="s">
        <v>107</v>
      </c>
      <c r="F1" s="69"/>
    </row>
    <row r="2" spans="1:6" ht="12.75">
      <c r="A2" s="64"/>
      <c r="F2" s="69"/>
    </row>
    <row r="3" spans="1:24" ht="62.25" customHeight="1">
      <c r="A3" s="272" t="s">
        <v>108</v>
      </c>
      <c r="B3" s="272" t="s">
        <v>26</v>
      </c>
      <c r="C3" s="272" t="s">
        <v>27</v>
      </c>
      <c r="D3" s="272" t="s">
        <v>28</v>
      </c>
      <c r="E3" s="272" t="s">
        <v>29</v>
      </c>
      <c r="F3" s="272" t="s">
        <v>30</v>
      </c>
      <c r="G3" s="278" t="s">
        <v>789</v>
      </c>
      <c r="H3" s="279" t="s">
        <v>353</v>
      </c>
      <c r="I3" s="272" t="s">
        <v>790</v>
      </c>
      <c r="J3" s="272" t="s">
        <v>10</v>
      </c>
      <c r="K3" s="270" t="s">
        <v>108</v>
      </c>
      <c r="L3" s="272" t="s">
        <v>31</v>
      </c>
      <c r="M3" s="272"/>
      <c r="N3" s="272"/>
      <c r="O3" s="272" t="s">
        <v>45</v>
      </c>
      <c r="P3" s="272"/>
      <c r="Q3" s="272"/>
      <c r="R3" s="272"/>
      <c r="S3" s="272"/>
      <c r="T3" s="272"/>
      <c r="U3" s="276" t="s">
        <v>32</v>
      </c>
      <c r="V3" s="272" t="s">
        <v>33</v>
      </c>
      <c r="W3" s="272" t="s">
        <v>34</v>
      </c>
      <c r="X3" s="272" t="s">
        <v>35</v>
      </c>
    </row>
    <row r="4" spans="1:24" ht="62.25" customHeight="1">
      <c r="A4" s="272"/>
      <c r="B4" s="272"/>
      <c r="C4" s="272"/>
      <c r="D4" s="272"/>
      <c r="E4" s="272"/>
      <c r="F4" s="272"/>
      <c r="G4" s="278"/>
      <c r="H4" s="279"/>
      <c r="I4" s="272"/>
      <c r="J4" s="272"/>
      <c r="K4" s="271"/>
      <c r="L4" s="71" t="s">
        <v>36</v>
      </c>
      <c r="M4" s="71" t="s">
        <v>37</v>
      </c>
      <c r="N4" s="71" t="s">
        <v>38</v>
      </c>
      <c r="O4" s="71" t="s">
        <v>39</v>
      </c>
      <c r="P4" s="71" t="s">
        <v>40</v>
      </c>
      <c r="Q4" s="71" t="s">
        <v>41</v>
      </c>
      <c r="R4" s="71" t="s">
        <v>42</v>
      </c>
      <c r="S4" s="71" t="s">
        <v>43</v>
      </c>
      <c r="T4" s="71" t="s">
        <v>44</v>
      </c>
      <c r="U4" s="276"/>
      <c r="V4" s="272"/>
      <c r="W4" s="272"/>
      <c r="X4" s="272"/>
    </row>
    <row r="5" spans="1:24" ht="13.5" customHeight="1">
      <c r="A5" s="277" t="s">
        <v>109</v>
      </c>
      <c r="B5" s="277"/>
      <c r="C5" s="277"/>
      <c r="D5" s="277"/>
      <c r="E5" s="277"/>
      <c r="F5" s="107"/>
      <c r="G5" s="178"/>
      <c r="H5" s="238"/>
      <c r="I5" s="108"/>
      <c r="J5" s="108"/>
      <c r="K5" s="108"/>
      <c r="L5" s="108"/>
      <c r="M5" s="108"/>
      <c r="N5" s="108"/>
      <c r="O5" s="108"/>
      <c r="P5" s="108"/>
      <c r="Q5" s="109"/>
      <c r="R5" s="109"/>
      <c r="S5" s="109"/>
      <c r="T5" s="109"/>
      <c r="U5" s="190"/>
      <c r="V5" s="109"/>
      <c r="W5" s="109"/>
      <c r="X5" s="109"/>
    </row>
    <row r="6" spans="1:24" s="76" customFormat="1" ht="37.5" customHeight="1">
      <c r="A6" s="62" t="s">
        <v>397</v>
      </c>
      <c r="B6" s="62" t="s">
        <v>51</v>
      </c>
      <c r="C6" s="62" t="s">
        <v>52</v>
      </c>
      <c r="D6" s="62" t="s">
        <v>54</v>
      </c>
      <c r="E6" s="73"/>
      <c r="F6" s="62">
        <v>2000</v>
      </c>
      <c r="G6" s="177">
        <v>3711022</v>
      </c>
      <c r="H6" s="242"/>
      <c r="I6" s="74" t="s">
        <v>55</v>
      </c>
      <c r="J6" s="62" t="s">
        <v>56</v>
      </c>
      <c r="K6" s="62" t="s">
        <v>397</v>
      </c>
      <c r="L6" s="62" t="s">
        <v>59</v>
      </c>
      <c r="M6" s="62" t="s">
        <v>60</v>
      </c>
      <c r="N6" s="63" t="s">
        <v>61</v>
      </c>
      <c r="O6" s="62" t="s">
        <v>62</v>
      </c>
      <c r="P6" s="62" t="s">
        <v>62</v>
      </c>
      <c r="Q6" s="62" t="s">
        <v>62</v>
      </c>
      <c r="R6" s="62" t="s">
        <v>63</v>
      </c>
      <c r="S6" s="62" t="s">
        <v>62</v>
      </c>
      <c r="T6" s="62" t="s">
        <v>62</v>
      </c>
      <c r="U6" s="191">
        <v>1931.5</v>
      </c>
      <c r="V6" s="75">
        <v>5</v>
      </c>
      <c r="W6" s="75" t="s">
        <v>54</v>
      </c>
      <c r="X6" s="75" t="s">
        <v>54</v>
      </c>
    </row>
    <row r="7" spans="1:24" s="76" customFormat="1" ht="37.5" customHeight="1">
      <c r="A7" s="62" t="s">
        <v>398</v>
      </c>
      <c r="B7" s="62" t="s">
        <v>352</v>
      </c>
      <c r="C7" s="62" t="s">
        <v>53</v>
      </c>
      <c r="D7" s="62" t="s">
        <v>54</v>
      </c>
      <c r="E7" s="73"/>
      <c r="F7" s="62">
        <v>1983</v>
      </c>
      <c r="G7" s="177"/>
      <c r="H7" s="242">
        <v>454000</v>
      </c>
      <c r="I7" s="77" t="s">
        <v>57</v>
      </c>
      <c r="J7" s="62" t="s">
        <v>58</v>
      </c>
      <c r="K7" s="62" t="s">
        <v>398</v>
      </c>
      <c r="L7" s="62" t="s">
        <v>59</v>
      </c>
      <c r="M7" s="62"/>
      <c r="N7" s="63"/>
      <c r="O7" s="62" t="s">
        <v>62</v>
      </c>
      <c r="P7" s="62" t="s">
        <v>62</v>
      </c>
      <c r="Q7" s="62" t="s">
        <v>62</v>
      </c>
      <c r="R7" s="62" t="s">
        <v>62</v>
      </c>
      <c r="S7" s="62" t="s">
        <v>62</v>
      </c>
      <c r="T7" s="62" t="s">
        <v>62</v>
      </c>
      <c r="U7" s="191">
        <v>152.5</v>
      </c>
      <c r="V7" s="75">
        <v>1</v>
      </c>
      <c r="W7" s="75" t="s">
        <v>64</v>
      </c>
      <c r="X7" s="75" t="s">
        <v>64</v>
      </c>
    </row>
    <row r="8" spans="1:24" s="76" customFormat="1" ht="37.5" customHeight="1">
      <c r="A8" s="62" t="s">
        <v>399</v>
      </c>
      <c r="B8" s="62" t="s">
        <v>393</v>
      </c>
      <c r="C8" s="62"/>
      <c r="D8" s="62" t="s">
        <v>54</v>
      </c>
      <c r="E8" s="166" t="s">
        <v>791</v>
      </c>
      <c r="F8" s="62">
        <v>2015</v>
      </c>
      <c r="G8" s="177">
        <v>2027457.18</v>
      </c>
      <c r="H8" s="242"/>
      <c r="I8" s="77" t="s">
        <v>395</v>
      </c>
      <c r="J8" s="62" t="s">
        <v>394</v>
      </c>
      <c r="K8" s="62" t="s">
        <v>399</v>
      </c>
      <c r="L8" s="62"/>
      <c r="M8" s="62"/>
      <c r="N8" s="63"/>
      <c r="O8" s="62"/>
      <c r="P8" s="62"/>
      <c r="Q8" s="62"/>
      <c r="R8" s="62"/>
      <c r="S8" s="62"/>
      <c r="T8" s="62"/>
      <c r="U8" s="191"/>
      <c r="V8" s="75"/>
      <c r="W8" s="75"/>
      <c r="X8" s="75"/>
    </row>
    <row r="9" spans="1:24" s="76" customFormat="1" ht="37.5" customHeight="1">
      <c r="A9" s="62" t="s">
        <v>400</v>
      </c>
      <c r="B9" s="62" t="s">
        <v>396</v>
      </c>
      <c r="C9" s="62"/>
      <c r="D9" s="62" t="s">
        <v>54</v>
      </c>
      <c r="E9" s="166" t="s">
        <v>791</v>
      </c>
      <c r="F9" s="62">
        <v>2015</v>
      </c>
      <c r="G9" s="177">
        <v>890793.18</v>
      </c>
      <c r="H9" s="242"/>
      <c r="I9" s="77" t="s">
        <v>395</v>
      </c>
      <c r="J9" s="62" t="s">
        <v>394</v>
      </c>
      <c r="K9" s="62" t="s">
        <v>400</v>
      </c>
      <c r="L9" s="62"/>
      <c r="M9" s="62"/>
      <c r="N9" s="63"/>
      <c r="O9" s="62"/>
      <c r="P9" s="62"/>
      <c r="Q9" s="62"/>
      <c r="R9" s="62"/>
      <c r="S9" s="62"/>
      <c r="T9" s="62"/>
      <c r="U9" s="191"/>
      <c r="V9" s="75"/>
      <c r="W9" s="75"/>
      <c r="X9" s="75"/>
    </row>
    <row r="10" spans="1:24" s="80" customFormat="1" ht="12.75" customHeight="1">
      <c r="A10" s="273" t="s">
        <v>0</v>
      </c>
      <c r="B10" s="274"/>
      <c r="C10" s="274"/>
      <c r="D10" s="274"/>
      <c r="E10" s="274"/>
      <c r="F10" s="275"/>
      <c r="G10" s="180">
        <f>SUM(G6:G9)</f>
        <v>6629272.359999999</v>
      </c>
      <c r="H10" s="243">
        <f>SUM(H6:H9)</f>
        <v>454000</v>
      </c>
      <c r="I10" s="78"/>
      <c r="J10" s="78"/>
      <c r="K10" s="78"/>
      <c r="L10" s="78"/>
      <c r="M10" s="78"/>
      <c r="N10" s="78"/>
      <c r="O10" s="78"/>
      <c r="P10" s="78"/>
      <c r="Q10" s="79"/>
      <c r="R10" s="79"/>
      <c r="S10" s="79"/>
      <c r="T10" s="79"/>
      <c r="U10" s="192"/>
      <c r="V10" s="79"/>
      <c r="W10" s="79"/>
      <c r="X10" s="79"/>
    </row>
    <row r="11" spans="1:24" ht="12.75" customHeight="1">
      <c r="A11" s="277" t="s">
        <v>110</v>
      </c>
      <c r="B11" s="277"/>
      <c r="C11" s="277"/>
      <c r="D11" s="277"/>
      <c r="E11" s="277"/>
      <c r="F11" s="277"/>
      <c r="G11" s="277"/>
      <c r="H11" s="244"/>
      <c r="I11" s="108"/>
      <c r="J11" s="108"/>
      <c r="K11" s="108"/>
      <c r="L11" s="108"/>
      <c r="M11" s="108"/>
      <c r="N11" s="108"/>
      <c r="O11" s="108"/>
      <c r="P11" s="108"/>
      <c r="Q11" s="109"/>
      <c r="R11" s="109"/>
      <c r="S11" s="109"/>
      <c r="T11" s="109"/>
      <c r="U11" s="190"/>
      <c r="V11" s="109"/>
      <c r="W11" s="109"/>
      <c r="X11" s="109"/>
    </row>
    <row r="12" spans="1:24" s="76" customFormat="1" ht="54" customHeight="1">
      <c r="A12" s="62" t="s">
        <v>397</v>
      </c>
      <c r="B12" s="39" t="s">
        <v>326</v>
      </c>
      <c r="C12" s="39" t="s">
        <v>331</v>
      </c>
      <c r="D12" s="39" t="s">
        <v>54</v>
      </c>
      <c r="E12" s="39" t="s">
        <v>54</v>
      </c>
      <c r="F12" s="39">
        <v>1888</v>
      </c>
      <c r="G12" s="181">
        <v>2973344.14</v>
      </c>
      <c r="H12" s="242"/>
      <c r="I12" s="121" t="s">
        <v>499</v>
      </c>
      <c r="J12" s="39" t="s">
        <v>334</v>
      </c>
      <c r="K12" s="81">
        <v>1</v>
      </c>
      <c r="L12" s="39" t="s">
        <v>500</v>
      </c>
      <c r="M12" s="39" t="s">
        <v>338</v>
      </c>
      <c r="N12" s="39" t="s">
        <v>501</v>
      </c>
      <c r="O12" s="39" t="s">
        <v>323</v>
      </c>
      <c r="P12" s="39" t="s">
        <v>323</v>
      </c>
      <c r="Q12" s="39" t="s">
        <v>323</v>
      </c>
      <c r="R12" s="39" t="s">
        <v>323</v>
      </c>
      <c r="S12" s="39" t="s">
        <v>323</v>
      </c>
      <c r="T12" s="39" t="s">
        <v>323</v>
      </c>
      <c r="U12" s="193">
        <v>655</v>
      </c>
      <c r="V12" s="122">
        <v>3</v>
      </c>
      <c r="W12" s="122" t="s">
        <v>54</v>
      </c>
      <c r="X12" s="122" t="s">
        <v>54</v>
      </c>
    </row>
    <row r="13" spans="1:24" s="76" customFormat="1" ht="134.25" customHeight="1">
      <c r="A13" s="62" t="s">
        <v>398</v>
      </c>
      <c r="B13" s="39" t="s">
        <v>326</v>
      </c>
      <c r="C13" s="39" t="s">
        <v>331</v>
      </c>
      <c r="D13" s="39" t="s">
        <v>54</v>
      </c>
      <c r="E13" s="2" t="s">
        <v>64</v>
      </c>
      <c r="F13" s="2">
        <v>1986</v>
      </c>
      <c r="G13" s="177">
        <v>16439000</v>
      </c>
      <c r="H13" s="242"/>
      <c r="I13" s="123" t="s">
        <v>502</v>
      </c>
      <c r="J13" s="2" t="s">
        <v>335</v>
      </c>
      <c r="K13" s="81">
        <v>2</v>
      </c>
      <c r="L13" s="2" t="s">
        <v>339</v>
      </c>
      <c r="M13" s="2" t="s">
        <v>503</v>
      </c>
      <c r="N13" s="2" t="s">
        <v>340</v>
      </c>
      <c r="O13" s="2" t="s">
        <v>323</v>
      </c>
      <c r="P13" s="2" t="s">
        <v>323</v>
      </c>
      <c r="Q13" s="2" t="s">
        <v>323</v>
      </c>
      <c r="R13" s="2" t="s">
        <v>323</v>
      </c>
      <c r="S13" s="2" t="s">
        <v>323</v>
      </c>
      <c r="T13" s="2" t="s">
        <v>323</v>
      </c>
      <c r="U13" s="194">
        <v>7754</v>
      </c>
      <c r="V13" s="22">
        <v>4</v>
      </c>
      <c r="W13" s="22" t="s">
        <v>64</v>
      </c>
      <c r="X13" s="22" t="s">
        <v>54</v>
      </c>
    </row>
    <row r="14" spans="1:24" s="76" customFormat="1" ht="134.25" customHeight="1">
      <c r="A14" s="62" t="s">
        <v>399</v>
      </c>
      <c r="B14" s="39" t="s">
        <v>332</v>
      </c>
      <c r="C14" s="39" t="s">
        <v>805</v>
      </c>
      <c r="D14" s="39" t="s">
        <v>54</v>
      </c>
      <c r="E14" s="2" t="s">
        <v>64</v>
      </c>
      <c r="F14" s="2">
        <v>1986</v>
      </c>
      <c r="G14" s="177">
        <v>1252</v>
      </c>
      <c r="H14" s="242"/>
      <c r="I14" s="123" t="s">
        <v>504</v>
      </c>
      <c r="J14" s="2" t="s">
        <v>336</v>
      </c>
      <c r="K14" s="81">
        <v>3</v>
      </c>
      <c r="L14" s="2" t="s">
        <v>341</v>
      </c>
      <c r="M14" s="2" t="s">
        <v>342</v>
      </c>
      <c r="N14" s="2" t="s">
        <v>342</v>
      </c>
      <c r="O14" s="2" t="s">
        <v>111</v>
      </c>
      <c r="P14" s="2" t="s">
        <v>111</v>
      </c>
      <c r="Q14" s="2" t="s">
        <v>111</v>
      </c>
      <c r="R14" s="2" t="s">
        <v>111</v>
      </c>
      <c r="S14" s="2" t="s">
        <v>319</v>
      </c>
      <c r="T14" s="2" t="s">
        <v>111</v>
      </c>
      <c r="U14" s="194"/>
      <c r="V14" s="22">
        <v>1</v>
      </c>
      <c r="W14" s="22" t="s">
        <v>64</v>
      </c>
      <c r="X14" s="22" t="s">
        <v>64</v>
      </c>
    </row>
    <row r="15" spans="1:24" s="76" customFormat="1" ht="134.25" customHeight="1">
      <c r="A15" s="62" t="s">
        <v>400</v>
      </c>
      <c r="B15" s="39" t="s">
        <v>505</v>
      </c>
      <c r="C15" s="39" t="s">
        <v>806</v>
      </c>
      <c r="D15" s="39" t="s">
        <v>64</v>
      </c>
      <c r="E15" s="2" t="s">
        <v>54</v>
      </c>
      <c r="F15" s="2">
        <v>1886</v>
      </c>
      <c r="G15" s="177">
        <v>189702</v>
      </c>
      <c r="H15" s="242"/>
      <c r="I15" s="123" t="s">
        <v>506</v>
      </c>
      <c r="J15" s="2" t="s">
        <v>337</v>
      </c>
      <c r="K15" s="81">
        <v>4</v>
      </c>
      <c r="L15" s="2" t="s">
        <v>343</v>
      </c>
      <c r="M15" s="2" t="s">
        <v>344</v>
      </c>
      <c r="N15" s="2" t="s">
        <v>344</v>
      </c>
      <c r="O15" s="2" t="s">
        <v>112</v>
      </c>
      <c r="P15" s="2" t="s">
        <v>319</v>
      </c>
      <c r="Q15" s="2" t="s">
        <v>112</v>
      </c>
      <c r="R15" s="2" t="s">
        <v>319</v>
      </c>
      <c r="S15" s="2" t="s">
        <v>319</v>
      </c>
      <c r="T15" s="2" t="s">
        <v>319</v>
      </c>
      <c r="U15" s="194">
        <v>108</v>
      </c>
      <c r="V15" s="22">
        <v>1</v>
      </c>
      <c r="W15" s="22" t="s">
        <v>64</v>
      </c>
      <c r="X15" s="22" t="s">
        <v>64</v>
      </c>
    </row>
    <row r="16" spans="1:24" s="76" customFormat="1" ht="134.25" customHeight="1">
      <c r="A16" s="62" t="s">
        <v>401</v>
      </c>
      <c r="B16" s="39" t="s">
        <v>333</v>
      </c>
      <c r="C16" s="39" t="s">
        <v>331</v>
      </c>
      <c r="D16" s="39" t="s">
        <v>54</v>
      </c>
      <c r="E16" s="2" t="s">
        <v>64</v>
      </c>
      <c r="F16" s="2">
        <v>1997</v>
      </c>
      <c r="G16" s="177">
        <v>362186</v>
      </c>
      <c r="H16" s="242"/>
      <c r="I16" s="123" t="s">
        <v>507</v>
      </c>
      <c r="J16" s="2" t="s">
        <v>335</v>
      </c>
      <c r="K16" s="81">
        <v>5</v>
      </c>
      <c r="L16" s="2"/>
      <c r="M16" s="2"/>
      <c r="N16" s="2"/>
      <c r="O16" s="2"/>
      <c r="P16" s="2"/>
      <c r="Q16" s="2"/>
      <c r="R16" s="2"/>
      <c r="S16" s="2"/>
      <c r="T16" s="2"/>
      <c r="U16" s="194"/>
      <c r="V16" s="22"/>
      <c r="W16" s="22"/>
      <c r="X16" s="22"/>
    </row>
    <row r="17" spans="1:26" s="76" customFormat="1" ht="42" customHeight="1">
      <c r="A17" s="62" t="s">
        <v>402</v>
      </c>
      <c r="B17" s="39" t="s">
        <v>807</v>
      </c>
      <c r="C17" s="39" t="s">
        <v>331</v>
      </c>
      <c r="D17" s="39" t="s">
        <v>54</v>
      </c>
      <c r="E17" s="2" t="s">
        <v>64</v>
      </c>
      <c r="F17" s="2">
        <v>2012</v>
      </c>
      <c r="G17" s="177">
        <v>588416.03</v>
      </c>
      <c r="H17" s="242"/>
      <c r="I17" s="123" t="s">
        <v>808</v>
      </c>
      <c r="J17" s="2" t="s">
        <v>335</v>
      </c>
      <c r="K17" s="62">
        <v>8</v>
      </c>
      <c r="L17" s="2"/>
      <c r="M17" s="2"/>
      <c r="N17" s="2"/>
      <c r="O17" s="2"/>
      <c r="P17" s="2"/>
      <c r="Q17" s="2"/>
      <c r="R17" s="2"/>
      <c r="S17" s="2"/>
      <c r="T17" s="2"/>
      <c r="U17" s="194"/>
      <c r="V17" s="22"/>
      <c r="W17" s="22"/>
      <c r="X17" s="22"/>
      <c r="Y17" s="83"/>
      <c r="Z17" s="82"/>
    </row>
    <row r="18" spans="1:26" s="80" customFormat="1" ht="12.75" customHeight="1">
      <c r="A18" s="273" t="s">
        <v>0</v>
      </c>
      <c r="B18" s="274"/>
      <c r="C18" s="274"/>
      <c r="D18" s="274"/>
      <c r="E18" s="274"/>
      <c r="F18" s="275"/>
      <c r="G18" s="180">
        <f>SUM(G12:G17)</f>
        <v>20553900.17</v>
      </c>
      <c r="H18" s="243">
        <f>SUM(H12:H17)</f>
        <v>0</v>
      </c>
      <c r="I18" s="78"/>
      <c r="J18" s="78"/>
      <c r="K18" s="78"/>
      <c r="L18" s="78"/>
      <c r="M18" s="78"/>
      <c r="N18" s="78"/>
      <c r="O18" s="78"/>
      <c r="P18" s="78"/>
      <c r="Q18" s="79"/>
      <c r="R18" s="79"/>
      <c r="S18" s="79"/>
      <c r="T18" s="79"/>
      <c r="U18" s="192"/>
      <c r="V18" s="79"/>
      <c r="W18" s="79"/>
      <c r="X18" s="79"/>
      <c r="Y18" s="84"/>
      <c r="Z18" s="84"/>
    </row>
    <row r="19" spans="1:24" ht="12.75" customHeight="1">
      <c r="A19" s="277" t="s">
        <v>113</v>
      </c>
      <c r="B19" s="277"/>
      <c r="C19" s="277"/>
      <c r="D19" s="277"/>
      <c r="E19" s="277"/>
      <c r="F19" s="277"/>
      <c r="G19" s="277"/>
      <c r="H19" s="244"/>
      <c r="I19" s="108"/>
      <c r="J19" s="108"/>
      <c r="K19" s="108"/>
      <c r="L19" s="108"/>
      <c r="M19" s="108"/>
      <c r="N19" s="108"/>
      <c r="O19" s="108"/>
      <c r="P19" s="108"/>
      <c r="Q19" s="109"/>
      <c r="R19" s="109"/>
      <c r="S19" s="109"/>
      <c r="T19" s="109"/>
      <c r="U19" s="190"/>
      <c r="V19" s="109"/>
      <c r="W19" s="109"/>
      <c r="X19" s="109"/>
    </row>
    <row r="20" spans="1:24" s="80" customFormat="1" ht="48.75" customHeight="1">
      <c r="A20" s="92" t="s">
        <v>397</v>
      </c>
      <c r="B20" s="39" t="s">
        <v>811</v>
      </c>
      <c r="C20" s="39" t="s">
        <v>538</v>
      </c>
      <c r="D20" s="39" t="s">
        <v>54</v>
      </c>
      <c r="E20" s="39" t="s">
        <v>64</v>
      </c>
      <c r="F20" s="39">
        <v>1973</v>
      </c>
      <c r="G20" s="188"/>
      <c r="H20" s="242">
        <v>2480000</v>
      </c>
      <c r="I20" s="121" t="s">
        <v>546</v>
      </c>
      <c r="J20" s="39" t="s">
        <v>547</v>
      </c>
      <c r="K20" s="81" t="s">
        <v>397</v>
      </c>
      <c r="L20" s="39" t="s">
        <v>555</v>
      </c>
      <c r="M20" s="39" t="s">
        <v>556</v>
      </c>
      <c r="N20" s="39" t="s">
        <v>557</v>
      </c>
      <c r="O20" s="39" t="s">
        <v>560</v>
      </c>
      <c r="P20" s="39" t="s">
        <v>560</v>
      </c>
      <c r="Q20" s="39" t="s">
        <v>560</v>
      </c>
      <c r="R20" s="39" t="s">
        <v>560</v>
      </c>
      <c r="S20" s="39" t="s">
        <v>319</v>
      </c>
      <c r="T20" s="39" t="s">
        <v>560</v>
      </c>
      <c r="U20" s="193">
        <v>384</v>
      </c>
      <c r="V20" s="122" t="s">
        <v>561</v>
      </c>
      <c r="W20" s="39" t="s">
        <v>562</v>
      </c>
      <c r="X20" s="122" t="s">
        <v>64</v>
      </c>
    </row>
    <row r="21" spans="1:24" s="80" customFormat="1" ht="34.5" customHeight="1">
      <c r="A21" s="92" t="s">
        <v>398</v>
      </c>
      <c r="B21" s="2" t="s">
        <v>812</v>
      </c>
      <c r="C21" s="2" t="s">
        <v>539</v>
      </c>
      <c r="D21" s="2" t="s">
        <v>54</v>
      </c>
      <c r="E21" s="2" t="s">
        <v>64</v>
      </c>
      <c r="F21" s="2">
        <v>1973</v>
      </c>
      <c r="G21" s="182"/>
      <c r="H21" s="242">
        <v>982000</v>
      </c>
      <c r="I21" s="123"/>
      <c r="J21" s="2" t="s">
        <v>548</v>
      </c>
      <c r="K21" s="81" t="s">
        <v>398</v>
      </c>
      <c r="L21" s="2" t="s">
        <v>555</v>
      </c>
      <c r="M21" s="2" t="s">
        <v>556</v>
      </c>
      <c r="N21" s="2" t="s">
        <v>557</v>
      </c>
      <c r="O21" s="2" t="s">
        <v>560</v>
      </c>
      <c r="P21" s="2" t="s">
        <v>560</v>
      </c>
      <c r="Q21" s="2" t="s">
        <v>560</v>
      </c>
      <c r="R21" s="2" t="s">
        <v>560</v>
      </c>
      <c r="S21" s="2" t="s">
        <v>319</v>
      </c>
      <c r="T21" s="2" t="s">
        <v>560</v>
      </c>
      <c r="U21" s="194">
        <v>152</v>
      </c>
      <c r="V21" s="22" t="s">
        <v>561</v>
      </c>
      <c r="W21" s="2" t="s">
        <v>562</v>
      </c>
      <c r="X21" s="22" t="s">
        <v>64</v>
      </c>
    </row>
    <row r="22" spans="1:24" s="80" customFormat="1" ht="48" customHeight="1">
      <c r="A22" s="92" t="s">
        <v>399</v>
      </c>
      <c r="B22" s="2" t="s">
        <v>935</v>
      </c>
      <c r="C22" s="2" t="s">
        <v>540</v>
      </c>
      <c r="D22" s="2" t="s">
        <v>54</v>
      </c>
      <c r="E22" s="2" t="s">
        <v>64</v>
      </c>
      <c r="F22" s="2" t="s">
        <v>549</v>
      </c>
      <c r="G22" s="182"/>
      <c r="H22" s="242">
        <v>4778000</v>
      </c>
      <c r="I22" s="123" t="s">
        <v>550</v>
      </c>
      <c r="J22" s="2" t="s">
        <v>547</v>
      </c>
      <c r="K22" s="81" t="s">
        <v>399</v>
      </c>
      <c r="L22" s="2" t="s">
        <v>555</v>
      </c>
      <c r="M22" s="2" t="s">
        <v>556</v>
      </c>
      <c r="N22" s="2" t="s">
        <v>557</v>
      </c>
      <c r="O22" s="2" t="s">
        <v>560</v>
      </c>
      <c r="P22" s="2" t="s">
        <v>560</v>
      </c>
      <c r="Q22" s="2" t="s">
        <v>560</v>
      </c>
      <c r="R22" s="2" t="s">
        <v>560</v>
      </c>
      <c r="S22" s="2" t="s">
        <v>319</v>
      </c>
      <c r="T22" s="2" t="s">
        <v>560</v>
      </c>
      <c r="U22" s="194">
        <v>739.69</v>
      </c>
      <c r="V22" s="22" t="s">
        <v>563</v>
      </c>
      <c r="W22" s="2" t="s">
        <v>562</v>
      </c>
      <c r="X22" s="22" t="s">
        <v>64</v>
      </c>
    </row>
    <row r="23" spans="1:24" s="80" customFormat="1" ht="38.25">
      <c r="A23" s="92" t="s">
        <v>400</v>
      </c>
      <c r="B23" s="2" t="s">
        <v>813</v>
      </c>
      <c r="C23" s="2" t="s">
        <v>541</v>
      </c>
      <c r="D23" s="2" t="s">
        <v>54</v>
      </c>
      <c r="E23" s="2" t="s">
        <v>64</v>
      </c>
      <c r="F23" s="2">
        <v>2009</v>
      </c>
      <c r="G23" s="182">
        <v>1134481.78</v>
      </c>
      <c r="H23" s="245"/>
      <c r="I23" s="123" t="s">
        <v>551</v>
      </c>
      <c r="J23" s="2" t="s">
        <v>548</v>
      </c>
      <c r="K23" s="81" t="s">
        <v>400</v>
      </c>
      <c r="L23" s="2" t="s">
        <v>558</v>
      </c>
      <c r="M23" s="2"/>
      <c r="N23" s="2"/>
      <c r="O23" s="2" t="s">
        <v>560</v>
      </c>
      <c r="P23" s="2" t="s">
        <v>560</v>
      </c>
      <c r="Q23" s="2" t="s">
        <v>560</v>
      </c>
      <c r="R23" s="2" t="s">
        <v>560</v>
      </c>
      <c r="S23" s="2" t="s">
        <v>319</v>
      </c>
      <c r="T23" s="2" t="s">
        <v>560</v>
      </c>
      <c r="U23" s="194">
        <v>69.17</v>
      </c>
      <c r="V23" s="22" t="s">
        <v>564</v>
      </c>
      <c r="W23" s="22" t="s">
        <v>64</v>
      </c>
      <c r="X23" s="22" t="s">
        <v>64</v>
      </c>
    </row>
    <row r="24" spans="1:24" s="80" customFormat="1" ht="25.5">
      <c r="A24" s="92" t="s">
        <v>401</v>
      </c>
      <c r="B24" s="2" t="s">
        <v>542</v>
      </c>
      <c r="C24" s="2" t="s">
        <v>543</v>
      </c>
      <c r="D24" s="2" t="s">
        <v>54</v>
      </c>
      <c r="E24" s="2" t="s">
        <v>64</v>
      </c>
      <c r="F24" s="2">
        <v>2011</v>
      </c>
      <c r="G24" s="182">
        <v>722792.19</v>
      </c>
      <c r="H24" s="242"/>
      <c r="I24" s="123" t="s">
        <v>552</v>
      </c>
      <c r="J24" s="2" t="s">
        <v>553</v>
      </c>
      <c r="K24" s="81" t="s">
        <v>401</v>
      </c>
      <c r="L24" s="2" t="s">
        <v>59</v>
      </c>
      <c r="M24" s="2"/>
      <c r="N24" s="2" t="s">
        <v>559</v>
      </c>
      <c r="O24" s="2" t="s">
        <v>560</v>
      </c>
      <c r="P24" s="2" t="s">
        <v>560</v>
      </c>
      <c r="Q24" s="2" t="s">
        <v>560</v>
      </c>
      <c r="R24" s="2" t="s">
        <v>560</v>
      </c>
      <c r="S24" s="2" t="s">
        <v>319</v>
      </c>
      <c r="T24" s="2" t="s">
        <v>560</v>
      </c>
      <c r="U24" s="194">
        <v>252</v>
      </c>
      <c r="V24" s="22" t="s">
        <v>564</v>
      </c>
      <c r="W24" s="22" t="s">
        <v>64</v>
      </c>
      <c r="X24" s="22" t="s">
        <v>64</v>
      </c>
    </row>
    <row r="25" spans="1:24" s="80" customFormat="1" ht="38.25">
      <c r="A25" s="92" t="s">
        <v>402</v>
      </c>
      <c r="B25" s="2" t="s">
        <v>544</v>
      </c>
      <c r="C25" s="2" t="s">
        <v>545</v>
      </c>
      <c r="D25" s="2" t="s">
        <v>54</v>
      </c>
      <c r="E25" s="2" t="s">
        <v>64</v>
      </c>
      <c r="F25" s="2">
        <v>2011</v>
      </c>
      <c r="G25" s="182">
        <v>541451.59</v>
      </c>
      <c r="H25" s="242"/>
      <c r="I25" s="123" t="s">
        <v>552</v>
      </c>
      <c r="J25" s="2" t="s">
        <v>554</v>
      </c>
      <c r="K25" s="81" t="s">
        <v>402</v>
      </c>
      <c r="L25" s="2" t="s">
        <v>59</v>
      </c>
      <c r="M25" s="2"/>
      <c r="N25" s="2" t="s">
        <v>559</v>
      </c>
      <c r="O25" s="2" t="s">
        <v>560</v>
      </c>
      <c r="P25" s="2" t="s">
        <v>560</v>
      </c>
      <c r="Q25" s="2" t="s">
        <v>560</v>
      </c>
      <c r="R25" s="2" t="s">
        <v>560</v>
      </c>
      <c r="S25" s="2" t="s">
        <v>319</v>
      </c>
      <c r="T25" s="2" t="s">
        <v>560</v>
      </c>
      <c r="U25" s="194">
        <v>86.43</v>
      </c>
      <c r="V25" s="22" t="s">
        <v>564</v>
      </c>
      <c r="W25" s="22" t="s">
        <v>64</v>
      </c>
      <c r="X25" s="22" t="s">
        <v>64</v>
      </c>
    </row>
    <row r="26" spans="1:24" s="80" customFormat="1" ht="12.75">
      <c r="A26" s="92" t="s">
        <v>403</v>
      </c>
      <c r="B26" s="2" t="s">
        <v>814</v>
      </c>
      <c r="C26" s="2" t="s">
        <v>815</v>
      </c>
      <c r="D26" s="2" t="s">
        <v>54</v>
      </c>
      <c r="E26" s="2" t="s">
        <v>64</v>
      </c>
      <c r="F26" s="2">
        <v>2017</v>
      </c>
      <c r="G26" s="182">
        <v>89913</v>
      </c>
      <c r="H26" s="242"/>
      <c r="I26" s="123" t="s">
        <v>816</v>
      </c>
      <c r="J26" s="2" t="s">
        <v>817</v>
      </c>
      <c r="K26" s="81" t="s">
        <v>403</v>
      </c>
      <c r="L26" s="2" t="s">
        <v>59</v>
      </c>
      <c r="M26" s="2" t="s">
        <v>791</v>
      </c>
      <c r="N26" s="2" t="s">
        <v>818</v>
      </c>
      <c r="O26" s="2" t="s">
        <v>560</v>
      </c>
      <c r="P26" s="2" t="s">
        <v>560</v>
      </c>
      <c r="Q26" s="2" t="s">
        <v>560</v>
      </c>
      <c r="R26" s="2" t="s">
        <v>560</v>
      </c>
      <c r="S26" s="2" t="s">
        <v>319</v>
      </c>
      <c r="T26" s="2" t="s">
        <v>323</v>
      </c>
      <c r="U26" s="194">
        <v>19.2</v>
      </c>
      <c r="V26" s="22" t="s">
        <v>819</v>
      </c>
      <c r="W26" s="22" t="s">
        <v>64</v>
      </c>
      <c r="X26" s="22" t="s">
        <v>64</v>
      </c>
    </row>
    <row r="27" spans="1:24" s="80" customFormat="1" ht="12.75" customHeight="1">
      <c r="A27" s="273" t="s">
        <v>0</v>
      </c>
      <c r="B27" s="274"/>
      <c r="C27" s="274"/>
      <c r="D27" s="274"/>
      <c r="E27" s="274"/>
      <c r="F27" s="275"/>
      <c r="G27" s="180">
        <f>SUM(G20:G26)</f>
        <v>2488638.56</v>
      </c>
      <c r="H27" s="243">
        <f>SUM(H20:H26)</f>
        <v>8240000</v>
      </c>
      <c r="I27" s="78"/>
      <c r="J27" s="78"/>
      <c r="K27" s="78"/>
      <c r="L27" s="78"/>
      <c r="M27" s="78"/>
      <c r="N27" s="78"/>
      <c r="O27" s="78"/>
      <c r="P27" s="78"/>
      <c r="Q27" s="79"/>
      <c r="R27" s="79"/>
      <c r="S27" s="79"/>
      <c r="T27" s="79"/>
      <c r="U27" s="192"/>
      <c r="V27" s="79"/>
      <c r="W27" s="79"/>
      <c r="X27" s="79"/>
    </row>
    <row r="28" spans="1:24" ht="12.75" customHeight="1">
      <c r="A28" s="277" t="s">
        <v>114</v>
      </c>
      <c r="B28" s="277"/>
      <c r="C28" s="277"/>
      <c r="D28" s="277"/>
      <c r="E28" s="277"/>
      <c r="F28" s="277"/>
      <c r="G28" s="277"/>
      <c r="H28" s="244"/>
      <c r="I28" s="108"/>
      <c r="J28" s="108"/>
      <c r="K28" s="108"/>
      <c r="L28" s="108"/>
      <c r="M28" s="108"/>
      <c r="N28" s="108"/>
      <c r="O28" s="108"/>
      <c r="P28" s="108"/>
      <c r="Q28" s="109"/>
      <c r="R28" s="109"/>
      <c r="S28" s="109"/>
      <c r="T28" s="109"/>
      <c r="U28" s="190"/>
      <c r="V28" s="109"/>
      <c r="W28" s="109"/>
      <c r="X28" s="109"/>
    </row>
    <row r="29" spans="1:26" s="80" customFormat="1" ht="146.25" customHeight="1">
      <c r="A29" s="86" t="s">
        <v>397</v>
      </c>
      <c r="B29" s="39" t="s">
        <v>841</v>
      </c>
      <c r="C29" s="39" t="s">
        <v>589</v>
      </c>
      <c r="D29" s="39" t="s">
        <v>54</v>
      </c>
      <c r="E29" s="39" t="s">
        <v>64</v>
      </c>
      <c r="F29" s="39">
        <v>1977</v>
      </c>
      <c r="G29" s="188"/>
      <c r="H29" s="242">
        <v>3092000</v>
      </c>
      <c r="I29" s="121" t="s">
        <v>594</v>
      </c>
      <c r="J29" s="39" t="s">
        <v>115</v>
      </c>
      <c r="K29" s="87" t="s">
        <v>397</v>
      </c>
      <c r="L29" s="39" t="s">
        <v>596</v>
      </c>
      <c r="M29" s="39" t="s">
        <v>60</v>
      </c>
      <c r="N29" s="39" t="s">
        <v>597</v>
      </c>
      <c r="O29" s="39" t="s">
        <v>560</v>
      </c>
      <c r="P29" s="39" t="s">
        <v>843</v>
      </c>
      <c r="Q29" s="39" t="s">
        <v>844</v>
      </c>
      <c r="R29" s="39" t="s">
        <v>598</v>
      </c>
      <c r="S29" s="39" t="s">
        <v>845</v>
      </c>
      <c r="T29" s="39" t="s">
        <v>845</v>
      </c>
      <c r="U29" s="193">
        <v>833</v>
      </c>
      <c r="V29" s="122">
        <v>1</v>
      </c>
      <c r="W29" s="122" t="s">
        <v>116</v>
      </c>
      <c r="X29" s="122" t="s">
        <v>64</v>
      </c>
      <c r="Y29" s="84"/>
      <c r="Z29" s="84"/>
    </row>
    <row r="30" spans="1:26" s="80" customFormat="1" ht="72" customHeight="1">
      <c r="A30" s="86" t="s">
        <v>398</v>
      </c>
      <c r="B30" s="2" t="s">
        <v>842</v>
      </c>
      <c r="C30" s="2" t="s">
        <v>589</v>
      </c>
      <c r="D30" s="2" t="s">
        <v>54</v>
      </c>
      <c r="E30" s="2" t="s">
        <v>64</v>
      </c>
      <c r="F30" s="2">
        <v>1979</v>
      </c>
      <c r="G30" s="182"/>
      <c r="H30" s="242">
        <v>3783000</v>
      </c>
      <c r="I30" s="123" t="s">
        <v>595</v>
      </c>
      <c r="J30" s="2" t="s">
        <v>115</v>
      </c>
      <c r="K30" s="87" t="s">
        <v>398</v>
      </c>
      <c r="L30" s="2" t="s">
        <v>596</v>
      </c>
      <c r="M30" s="2" t="s">
        <v>60</v>
      </c>
      <c r="N30" s="2" t="s">
        <v>597</v>
      </c>
      <c r="O30" s="2" t="s">
        <v>846</v>
      </c>
      <c r="P30" s="2" t="s">
        <v>845</v>
      </c>
      <c r="Q30" s="2" t="s">
        <v>844</v>
      </c>
      <c r="R30" s="2" t="s">
        <v>599</v>
      </c>
      <c r="S30" s="2" t="s">
        <v>845</v>
      </c>
      <c r="T30" s="2" t="s">
        <v>845</v>
      </c>
      <c r="U30" s="194">
        <v>1019</v>
      </c>
      <c r="V30" s="22">
        <v>2</v>
      </c>
      <c r="W30" s="22" t="s">
        <v>64</v>
      </c>
      <c r="X30" s="22" t="s">
        <v>64</v>
      </c>
      <c r="Y30" s="84"/>
      <c r="Z30" s="84"/>
    </row>
    <row r="31" spans="1:26" s="80" customFormat="1" ht="34.5" customHeight="1">
      <c r="A31" s="86" t="s">
        <v>399</v>
      </c>
      <c r="B31" s="2" t="s">
        <v>590</v>
      </c>
      <c r="C31" s="2"/>
      <c r="D31" s="2"/>
      <c r="E31" s="2"/>
      <c r="F31" s="2"/>
      <c r="G31" s="182">
        <v>1275</v>
      </c>
      <c r="H31" s="245"/>
      <c r="I31" s="123"/>
      <c r="J31" s="2" t="s">
        <v>115</v>
      </c>
      <c r="K31" s="87" t="s">
        <v>399</v>
      </c>
      <c r="L31" s="62"/>
      <c r="M31" s="88"/>
      <c r="N31" s="62"/>
      <c r="O31" s="62"/>
      <c r="P31" s="62"/>
      <c r="Q31" s="62"/>
      <c r="R31" s="62"/>
      <c r="S31" s="62"/>
      <c r="T31" s="62"/>
      <c r="U31" s="195"/>
      <c r="V31" s="62"/>
      <c r="W31" s="62"/>
      <c r="X31" s="62"/>
      <c r="Y31" s="83"/>
      <c r="Z31" s="83"/>
    </row>
    <row r="32" spans="1:26" s="80" customFormat="1" ht="34.5" customHeight="1">
      <c r="A32" s="86" t="s">
        <v>400</v>
      </c>
      <c r="B32" s="2" t="s">
        <v>591</v>
      </c>
      <c r="C32" s="2"/>
      <c r="D32" s="2"/>
      <c r="E32" s="2"/>
      <c r="F32" s="2"/>
      <c r="G32" s="182">
        <v>2697</v>
      </c>
      <c r="H32" s="245"/>
      <c r="I32" s="123"/>
      <c r="J32" s="2" t="s">
        <v>115</v>
      </c>
      <c r="K32" s="87" t="s">
        <v>400</v>
      </c>
      <c r="L32" s="62"/>
      <c r="M32" s="88"/>
      <c r="N32" s="62"/>
      <c r="O32" s="62"/>
      <c r="P32" s="62"/>
      <c r="Q32" s="62"/>
      <c r="R32" s="62"/>
      <c r="S32" s="62"/>
      <c r="T32" s="62"/>
      <c r="U32" s="195"/>
      <c r="V32" s="62"/>
      <c r="W32" s="62"/>
      <c r="X32" s="62"/>
      <c r="Y32" s="83"/>
      <c r="Z32" s="83"/>
    </row>
    <row r="33" spans="1:26" s="80" customFormat="1" ht="34.5" customHeight="1">
      <c r="A33" s="86" t="s">
        <v>401</v>
      </c>
      <c r="B33" s="2" t="s">
        <v>592</v>
      </c>
      <c r="C33" s="2"/>
      <c r="D33" s="2"/>
      <c r="E33" s="2"/>
      <c r="F33" s="2"/>
      <c r="G33" s="182">
        <v>7073</v>
      </c>
      <c r="H33" s="245"/>
      <c r="I33" s="123"/>
      <c r="J33" s="2" t="s">
        <v>115</v>
      </c>
      <c r="K33" s="87" t="s">
        <v>401</v>
      </c>
      <c r="L33" s="62"/>
      <c r="M33" s="88"/>
      <c r="N33" s="62"/>
      <c r="O33" s="62"/>
      <c r="P33" s="62"/>
      <c r="Q33" s="62"/>
      <c r="R33" s="62"/>
      <c r="S33" s="62"/>
      <c r="T33" s="62"/>
      <c r="U33" s="195"/>
      <c r="V33" s="62"/>
      <c r="W33" s="62"/>
      <c r="X33" s="62"/>
      <c r="Y33" s="83"/>
      <c r="Z33" s="83"/>
    </row>
    <row r="34" spans="1:26" s="80" customFormat="1" ht="34.5" customHeight="1">
      <c r="A34" s="86" t="s">
        <v>402</v>
      </c>
      <c r="B34" s="2" t="s">
        <v>593</v>
      </c>
      <c r="C34" s="2"/>
      <c r="D34" s="2"/>
      <c r="E34" s="2"/>
      <c r="F34" s="2"/>
      <c r="G34" s="182">
        <v>8748</v>
      </c>
      <c r="H34" s="245"/>
      <c r="I34" s="123"/>
      <c r="J34" s="2" t="s">
        <v>115</v>
      </c>
      <c r="K34" s="87" t="s">
        <v>402</v>
      </c>
      <c r="L34" s="62"/>
      <c r="M34" s="88"/>
      <c r="N34" s="62"/>
      <c r="O34" s="62"/>
      <c r="P34" s="62"/>
      <c r="Q34" s="62"/>
      <c r="R34" s="62"/>
      <c r="S34" s="62"/>
      <c r="T34" s="62"/>
      <c r="U34" s="195"/>
      <c r="V34" s="62"/>
      <c r="W34" s="62"/>
      <c r="X34" s="62"/>
      <c r="Y34" s="83"/>
      <c r="Z34" s="83"/>
    </row>
    <row r="35" spans="1:26" s="76" customFormat="1" ht="12.75">
      <c r="A35" s="273" t="s">
        <v>0</v>
      </c>
      <c r="B35" s="274"/>
      <c r="C35" s="274"/>
      <c r="D35" s="274"/>
      <c r="E35" s="274"/>
      <c r="F35" s="275"/>
      <c r="G35" s="180">
        <f>SUM(G29:G34)</f>
        <v>19793</v>
      </c>
      <c r="H35" s="243">
        <f>SUM(H29:H34)</f>
        <v>6875000</v>
      </c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196"/>
      <c r="V35" s="78"/>
      <c r="W35" s="78"/>
      <c r="X35" s="78"/>
      <c r="Y35" s="82"/>
      <c r="Z35" s="82"/>
    </row>
    <row r="36" spans="1:26" ht="12.75" customHeight="1">
      <c r="A36" s="277" t="s">
        <v>322</v>
      </c>
      <c r="B36" s="277"/>
      <c r="C36" s="277"/>
      <c r="D36" s="277"/>
      <c r="E36" s="277"/>
      <c r="F36" s="277"/>
      <c r="G36" s="277"/>
      <c r="H36" s="244"/>
      <c r="I36" s="108"/>
      <c r="J36" s="108"/>
      <c r="K36" s="108"/>
      <c r="L36" s="108"/>
      <c r="M36" s="108"/>
      <c r="N36" s="108"/>
      <c r="O36" s="108"/>
      <c r="P36" s="108"/>
      <c r="Q36" s="109"/>
      <c r="R36" s="109"/>
      <c r="S36" s="109"/>
      <c r="T36" s="109"/>
      <c r="U36" s="190"/>
      <c r="V36" s="109"/>
      <c r="W36" s="109"/>
      <c r="X36" s="109"/>
      <c r="Y36" s="89"/>
      <c r="Z36" s="89"/>
    </row>
    <row r="37" spans="1:26" s="65" customFormat="1" ht="45" customHeight="1">
      <c r="A37" s="90" t="s">
        <v>397</v>
      </c>
      <c r="B37" s="39" t="s">
        <v>936</v>
      </c>
      <c r="C37" s="92"/>
      <c r="D37" s="92"/>
      <c r="E37" s="92"/>
      <c r="F37" s="39">
        <v>1963</v>
      </c>
      <c r="G37" s="188"/>
      <c r="H37" s="262">
        <v>4695000</v>
      </c>
      <c r="I37" s="121" t="s">
        <v>574</v>
      </c>
      <c r="J37" s="39" t="s">
        <v>575</v>
      </c>
      <c r="K37" s="91" t="s">
        <v>397</v>
      </c>
      <c r="L37" s="39" t="s">
        <v>579</v>
      </c>
      <c r="M37" s="39" t="s">
        <v>580</v>
      </c>
      <c r="N37" s="39" t="s">
        <v>581</v>
      </c>
      <c r="O37" s="39" t="s">
        <v>117</v>
      </c>
      <c r="P37" s="39" t="s">
        <v>117</v>
      </c>
      <c r="Q37" s="39" t="s">
        <v>118</v>
      </c>
      <c r="R37" s="39" t="s">
        <v>117</v>
      </c>
      <c r="S37" s="39" t="s">
        <v>118</v>
      </c>
      <c r="T37" s="39" t="s">
        <v>117</v>
      </c>
      <c r="U37" s="193">
        <v>1264.8</v>
      </c>
      <c r="V37" s="122" t="s">
        <v>585</v>
      </c>
      <c r="W37" s="122" t="s">
        <v>54</v>
      </c>
      <c r="X37" s="122" t="s">
        <v>64</v>
      </c>
      <c r="Y37" s="93"/>
      <c r="Z37" s="93"/>
    </row>
    <row r="38" spans="1:24" s="65" customFormat="1" ht="45.75" customHeight="1">
      <c r="A38" s="90" t="s">
        <v>398</v>
      </c>
      <c r="B38" s="2" t="s">
        <v>841</v>
      </c>
      <c r="C38" s="62"/>
      <c r="D38" s="62"/>
      <c r="E38" s="62"/>
      <c r="F38" s="2">
        <v>1968</v>
      </c>
      <c r="G38" s="182"/>
      <c r="H38" s="262">
        <v>2450000</v>
      </c>
      <c r="I38" s="123" t="s">
        <v>576</v>
      </c>
      <c r="J38" s="2" t="s">
        <v>577</v>
      </c>
      <c r="K38" s="91" t="s">
        <v>398</v>
      </c>
      <c r="L38" s="2" t="s">
        <v>582</v>
      </c>
      <c r="M38" s="2" t="s">
        <v>583</v>
      </c>
      <c r="N38" s="2" t="s">
        <v>584</v>
      </c>
      <c r="O38" s="2" t="s">
        <v>117</v>
      </c>
      <c r="P38" s="2" t="s">
        <v>117</v>
      </c>
      <c r="Q38" s="2" t="s">
        <v>118</v>
      </c>
      <c r="R38" s="2" t="s">
        <v>560</v>
      </c>
      <c r="S38" s="2" t="s">
        <v>117</v>
      </c>
      <c r="T38" s="2" t="s">
        <v>117</v>
      </c>
      <c r="U38" s="194">
        <v>660</v>
      </c>
      <c r="V38" s="22" t="s">
        <v>585</v>
      </c>
      <c r="W38" s="22" t="s">
        <v>54</v>
      </c>
      <c r="X38" s="22" t="s">
        <v>64</v>
      </c>
    </row>
    <row r="39" spans="1:24" s="76" customFormat="1" ht="35.25" customHeight="1">
      <c r="A39" s="90" t="s">
        <v>399</v>
      </c>
      <c r="B39" s="2" t="s">
        <v>570</v>
      </c>
      <c r="C39" s="62"/>
      <c r="D39" s="62"/>
      <c r="E39" s="62"/>
      <c r="F39" s="2">
        <v>1963</v>
      </c>
      <c r="G39" s="182">
        <v>1201.26</v>
      </c>
      <c r="H39" s="242"/>
      <c r="I39" s="123"/>
      <c r="J39" s="2" t="s">
        <v>575</v>
      </c>
      <c r="K39" s="237" t="s">
        <v>399</v>
      </c>
      <c r="L39" s="1"/>
      <c r="M39" s="1"/>
      <c r="N39" s="1"/>
      <c r="O39" s="62"/>
      <c r="P39" s="62"/>
      <c r="Q39" s="62"/>
      <c r="R39" s="62"/>
      <c r="S39" s="62"/>
      <c r="T39" s="94"/>
      <c r="U39" s="195"/>
      <c r="V39" s="62"/>
      <c r="W39" s="62"/>
      <c r="X39" s="62"/>
    </row>
    <row r="40" spans="1:24" s="65" customFormat="1" ht="35.25" customHeight="1">
      <c r="A40" s="90" t="s">
        <v>400</v>
      </c>
      <c r="B40" s="2" t="s">
        <v>571</v>
      </c>
      <c r="C40" s="62"/>
      <c r="D40" s="62"/>
      <c r="E40" s="62"/>
      <c r="F40" s="2">
        <v>1963</v>
      </c>
      <c r="G40" s="182">
        <v>2123.21</v>
      </c>
      <c r="H40" s="245"/>
      <c r="I40" s="123"/>
      <c r="J40" s="2" t="s">
        <v>578</v>
      </c>
      <c r="K40" s="91" t="s">
        <v>400</v>
      </c>
      <c r="L40" s="1"/>
      <c r="M40" s="1"/>
      <c r="N40" s="1"/>
      <c r="O40" s="62"/>
      <c r="P40" s="62"/>
      <c r="Q40" s="62"/>
      <c r="R40" s="62"/>
      <c r="S40" s="62"/>
      <c r="T40" s="94"/>
      <c r="U40" s="195"/>
      <c r="V40" s="62"/>
      <c r="W40" s="62"/>
      <c r="X40" s="62"/>
    </row>
    <row r="41" spans="1:24" s="65" customFormat="1" ht="35.25" customHeight="1">
      <c r="A41" s="90" t="s">
        <v>401</v>
      </c>
      <c r="B41" s="2" t="s">
        <v>573</v>
      </c>
      <c r="C41" s="62"/>
      <c r="D41" s="62"/>
      <c r="E41" s="62"/>
      <c r="F41" s="2">
        <v>2002</v>
      </c>
      <c r="G41" s="182">
        <v>39790.98</v>
      </c>
      <c r="H41" s="245"/>
      <c r="I41" s="123"/>
      <c r="J41" s="2"/>
      <c r="K41" s="91" t="s">
        <v>402</v>
      </c>
      <c r="L41" s="1"/>
      <c r="M41" s="1"/>
      <c r="N41" s="1"/>
      <c r="O41" s="62"/>
      <c r="P41" s="62"/>
      <c r="Q41" s="62"/>
      <c r="R41" s="62"/>
      <c r="S41" s="62"/>
      <c r="T41" s="94"/>
      <c r="U41" s="195"/>
      <c r="V41" s="62"/>
      <c r="W41" s="62"/>
      <c r="X41" s="62"/>
    </row>
    <row r="42" spans="1:24" s="80" customFormat="1" ht="12.75" customHeight="1">
      <c r="A42" s="273" t="s">
        <v>0</v>
      </c>
      <c r="B42" s="274"/>
      <c r="C42" s="274"/>
      <c r="D42" s="274"/>
      <c r="E42" s="274"/>
      <c r="F42" s="275"/>
      <c r="G42" s="180">
        <f>SUM(G37:G41)</f>
        <v>43115.450000000004</v>
      </c>
      <c r="H42" s="243">
        <f>SUM(H37:H41)</f>
        <v>7145000</v>
      </c>
      <c r="I42" s="78"/>
      <c r="J42" s="78"/>
      <c r="K42" s="78"/>
      <c r="L42" s="78"/>
      <c r="M42" s="78"/>
      <c r="N42" s="78"/>
      <c r="O42" s="78"/>
      <c r="P42" s="78"/>
      <c r="Q42" s="79"/>
      <c r="R42" s="79"/>
      <c r="S42" s="79"/>
      <c r="T42" s="79"/>
      <c r="U42" s="192"/>
      <c r="V42" s="79"/>
      <c r="W42" s="79"/>
      <c r="X42" s="79"/>
    </row>
    <row r="43" spans="1:24" s="80" customFormat="1" ht="15" customHeight="1">
      <c r="A43" s="280" t="s">
        <v>687</v>
      </c>
      <c r="B43" s="280"/>
      <c r="C43" s="280"/>
      <c r="D43" s="280"/>
      <c r="E43" s="280"/>
      <c r="F43" s="280"/>
      <c r="G43" s="280"/>
      <c r="H43" s="246"/>
      <c r="I43" s="108"/>
      <c r="J43" s="108"/>
      <c r="K43" s="108"/>
      <c r="L43" s="108"/>
      <c r="M43" s="108"/>
      <c r="N43" s="108"/>
      <c r="O43" s="108"/>
      <c r="P43" s="108"/>
      <c r="Q43" s="109"/>
      <c r="R43" s="109"/>
      <c r="S43" s="109"/>
      <c r="T43" s="109"/>
      <c r="U43" s="190"/>
      <c r="V43" s="109"/>
      <c r="W43" s="109"/>
      <c r="X43" s="109"/>
    </row>
    <row r="44" spans="1:24" s="65" customFormat="1" ht="25.5">
      <c r="A44" s="90" t="s">
        <v>397</v>
      </c>
      <c r="B44" s="39" t="s">
        <v>326</v>
      </c>
      <c r="C44" s="39" t="s">
        <v>673</v>
      </c>
      <c r="D44" s="39" t="s">
        <v>54</v>
      </c>
      <c r="E44" s="85"/>
      <c r="F44" s="39">
        <v>1966</v>
      </c>
      <c r="G44" s="181">
        <v>1844216</v>
      </c>
      <c r="H44" s="242"/>
      <c r="I44" s="121" t="s">
        <v>850</v>
      </c>
      <c r="J44" s="2" t="s">
        <v>681</v>
      </c>
      <c r="K44" s="81" t="s">
        <v>397</v>
      </c>
      <c r="L44" s="39" t="s">
        <v>119</v>
      </c>
      <c r="M44" s="39" t="s">
        <v>683</v>
      </c>
      <c r="N44" s="39" t="s">
        <v>658</v>
      </c>
      <c r="O44" s="85"/>
      <c r="P44" s="85"/>
      <c r="Q44" s="85"/>
      <c r="R44" s="85"/>
      <c r="S44" s="85"/>
      <c r="T44" s="85"/>
      <c r="U44" s="193">
        <v>2298</v>
      </c>
      <c r="V44" s="122">
        <v>3</v>
      </c>
      <c r="W44" s="122" t="s">
        <v>54</v>
      </c>
      <c r="X44" s="122" t="s">
        <v>54</v>
      </c>
    </row>
    <row r="45" spans="1:24" s="65" customFormat="1" ht="38.25">
      <c r="A45" s="90" t="s">
        <v>398</v>
      </c>
      <c r="B45" s="2" t="s">
        <v>674</v>
      </c>
      <c r="C45" s="2" t="s">
        <v>673</v>
      </c>
      <c r="D45" s="2" t="s">
        <v>54</v>
      </c>
      <c r="E45" s="72"/>
      <c r="F45" s="2">
        <v>2003</v>
      </c>
      <c r="G45" s="177">
        <v>4480992</v>
      </c>
      <c r="H45" s="242"/>
      <c r="I45" s="123" t="s">
        <v>682</v>
      </c>
      <c r="J45" s="2" t="s">
        <v>681</v>
      </c>
      <c r="K45" s="81" t="s">
        <v>398</v>
      </c>
      <c r="L45" s="2" t="s">
        <v>684</v>
      </c>
      <c r="M45" s="2" t="s">
        <v>685</v>
      </c>
      <c r="N45" s="2" t="s">
        <v>686</v>
      </c>
      <c r="O45" s="72"/>
      <c r="P45" s="72"/>
      <c r="Q45" s="72"/>
      <c r="R45" s="72"/>
      <c r="S45" s="72"/>
      <c r="T45" s="72"/>
      <c r="U45" s="194">
        <v>2651</v>
      </c>
      <c r="V45" s="22">
        <v>3</v>
      </c>
      <c r="W45" s="22" t="s">
        <v>54</v>
      </c>
      <c r="X45" s="22" t="s">
        <v>54</v>
      </c>
    </row>
    <row r="46" spans="1:24" s="65" customFormat="1" ht="32.25" customHeight="1">
      <c r="A46" s="90" t="s">
        <v>399</v>
      </c>
      <c r="B46" s="2" t="s">
        <v>675</v>
      </c>
      <c r="C46" s="2"/>
      <c r="D46" s="2"/>
      <c r="E46" s="72"/>
      <c r="F46" s="2">
        <v>1966</v>
      </c>
      <c r="G46" s="177">
        <v>4552</v>
      </c>
      <c r="H46" s="245"/>
      <c r="I46" s="123"/>
      <c r="J46" s="2" t="s">
        <v>681</v>
      </c>
      <c r="K46" s="81" t="s">
        <v>399</v>
      </c>
      <c r="L46" s="2"/>
      <c r="M46" s="2"/>
      <c r="N46" s="2"/>
      <c r="O46" s="72"/>
      <c r="P46" s="72"/>
      <c r="Q46" s="72"/>
      <c r="R46" s="72"/>
      <c r="S46" s="72"/>
      <c r="T46" s="72"/>
      <c r="U46" s="196"/>
      <c r="V46" s="78"/>
      <c r="W46" s="78"/>
      <c r="X46" s="78"/>
    </row>
    <row r="47" spans="1:24" s="65" customFormat="1" ht="30.75" customHeight="1">
      <c r="A47" s="90" t="s">
        <v>400</v>
      </c>
      <c r="B47" s="2" t="s">
        <v>676</v>
      </c>
      <c r="C47" s="2"/>
      <c r="D47" s="2"/>
      <c r="E47" s="72"/>
      <c r="F47" s="2">
        <v>1966</v>
      </c>
      <c r="G47" s="177">
        <v>2204</v>
      </c>
      <c r="H47" s="245"/>
      <c r="I47" s="123"/>
      <c r="J47" s="2" t="s">
        <v>681</v>
      </c>
      <c r="K47" s="81" t="s">
        <v>400</v>
      </c>
      <c r="L47" s="2"/>
      <c r="M47" s="2"/>
      <c r="N47" s="2"/>
      <c r="O47" s="72"/>
      <c r="P47" s="72"/>
      <c r="Q47" s="72"/>
      <c r="R47" s="72"/>
      <c r="S47" s="72"/>
      <c r="T47" s="72"/>
      <c r="U47" s="196"/>
      <c r="V47" s="78"/>
      <c r="W47" s="78"/>
      <c r="X47" s="78"/>
    </row>
    <row r="48" spans="1:24" s="65" customFormat="1" ht="26.25" customHeight="1">
      <c r="A48" s="90" t="s">
        <v>401</v>
      </c>
      <c r="B48" s="2" t="s">
        <v>677</v>
      </c>
      <c r="C48" s="2"/>
      <c r="D48" s="2"/>
      <c r="E48" s="72"/>
      <c r="F48" s="2">
        <v>1966</v>
      </c>
      <c r="G48" s="177">
        <v>2184</v>
      </c>
      <c r="H48" s="245"/>
      <c r="I48" s="123"/>
      <c r="J48" s="2" t="s">
        <v>681</v>
      </c>
      <c r="K48" s="81" t="s">
        <v>401</v>
      </c>
      <c r="L48" s="2"/>
      <c r="M48" s="2"/>
      <c r="N48" s="2"/>
      <c r="O48" s="72"/>
      <c r="P48" s="72"/>
      <c r="Q48" s="72"/>
      <c r="R48" s="72"/>
      <c r="S48" s="72"/>
      <c r="T48" s="72"/>
      <c r="U48" s="196"/>
      <c r="V48" s="78"/>
      <c r="W48" s="78"/>
      <c r="X48" s="78"/>
    </row>
    <row r="49" spans="1:24" s="65" customFormat="1" ht="33" customHeight="1">
      <c r="A49" s="90" t="s">
        <v>402</v>
      </c>
      <c r="B49" s="2" t="s">
        <v>678</v>
      </c>
      <c r="C49" s="2"/>
      <c r="D49" s="2"/>
      <c r="E49" s="72"/>
      <c r="F49" s="2">
        <v>1966</v>
      </c>
      <c r="G49" s="177">
        <v>6336</v>
      </c>
      <c r="H49" s="245"/>
      <c r="I49" s="123"/>
      <c r="J49" s="2" t="s">
        <v>681</v>
      </c>
      <c r="K49" s="81" t="s">
        <v>402</v>
      </c>
      <c r="L49" s="2"/>
      <c r="M49" s="2"/>
      <c r="N49" s="2"/>
      <c r="O49" s="72"/>
      <c r="P49" s="72"/>
      <c r="Q49" s="72"/>
      <c r="R49" s="72"/>
      <c r="S49" s="72"/>
      <c r="T49" s="72"/>
      <c r="U49" s="196"/>
      <c r="V49" s="78"/>
      <c r="W49" s="78"/>
      <c r="X49" s="78"/>
    </row>
    <row r="50" spans="1:24" s="65" customFormat="1" ht="25.5" customHeight="1">
      <c r="A50" s="90" t="s">
        <v>403</v>
      </c>
      <c r="B50" s="2" t="s">
        <v>678</v>
      </c>
      <c r="C50" s="2"/>
      <c r="D50" s="2"/>
      <c r="E50" s="72"/>
      <c r="F50" s="2">
        <v>2011</v>
      </c>
      <c r="G50" s="177">
        <v>81622</v>
      </c>
      <c r="H50" s="245"/>
      <c r="I50" s="123"/>
      <c r="J50" s="2" t="s">
        <v>681</v>
      </c>
      <c r="K50" s="81" t="s">
        <v>403</v>
      </c>
      <c r="L50" s="2"/>
      <c r="M50" s="2"/>
      <c r="N50" s="2"/>
      <c r="O50" s="72"/>
      <c r="P50" s="72"/>
      <c r="Q50" s="72"/>
      <c r="R50" s="72"/>
      <c r="S50" s="72"/>
      <c r="T50" s="72"/>
      <c r="U50" s="196"/>
      <c r="V50" s="78"/>
      <c r="W50" s="78"/>
      <c r="X50" s="78"/>
    </row>
    <row r="51" spans="1:24" s="65" customFormat="1" ht="25.5" customHeight="1">
      <c r="A51" s="90" t="s">
        <v>404</v>
      </c>
      <c r="B51" s="2" t="s">
        <v>572</v>
      </c>
      <c r="C51" s="2"/>
      <c r="D51" s="2"/>
      <c r="E51" s="72"/>
      <c r="F51" s="2">
        <v>2011</v>
      </c>
      <c r="G51" s="177">
        <v>74888</v>
      </c>
      <c r="H51" s="245"/>
      <c r="I51" s="123"/>
      <c r="J51" s="2" t="s">
        <v>681</v>
      </c>
      <c r="K51" s="81" t="s">
        <v>404</v>
      </c>
      <c r="L51" s="2"/>
      <c r="M51" s="2"/>
      <c r="N51" s="2"/>
      <c r="O51" s="72"/>
      <c r="P51" s="72"/>
      <c r="Q51" s="72"/>
      <c r="R51" s="72"/>
      <c r="S51" s="72"/>
      <c r="T51" s="72"/>
      <c r="U51" s="196"/>
      <c r="V51" s="78"/>
      <c r="W51" s="78"/>
      <c r="X51" s="78"/>
    </row>
    <row r="52" spans="1:24" s="65" customFormat="1" ht="25.5" customHeight="1">
      <c r="A52" s="90" t="s">
        <v>405</v>
      </c>
      <c r="B52" s="2" t="s">
        <v>679</v>
      </c>
      <c r="C52" s="2"/>
      <c r="D52" s="2"/>
      <c r="E52" s="72"/>
      <c r="F52" s="2">
        <v>2011</v>
      </c>
      <c r="G52" s="177">
        <v>64469</v>
      </c>
      <c r="H52" s="245"/>
      <c r="I52" s="123"/>
      <c r="J52" s="2" t="s">
        <v>681</v>
      </c>
      <c r="K52" s="81" t="s">
        <v>405</v>
      </c>
      <c r="L52" s="2"/>
      <c r="M52" s="2"/>
      <c r="N52" s="2"/>
      <c r="O52" s="72"/>
      <c r="P52" s="72"/>
      <c r="Q52" s="72"/>
      <c r="R52" s="72"/>
      <c r="S52" s="72"/>
      <c r="T52" s="72"/>
      <c r="U52" s="196"/>
      <c r="V52" s="78"/>
      <c r="W52" s="78"/>
      <c r="X52" s="78"/>
    </row>
    <row r="53" spans="1:24" s="65" customFormat="1" ht="25.5" customHeight="1">
      <c r="A53" s="90" t="s">
        <v>406</v>
      </c>
      <c r="B53" s="2" t="s">
        <v>680</v>
      </c>
      <c r="C53" s="2"/>
      <c r="D53" s="2"/>
      <c r="E53" s="72"/>
      <c r="F53" s="2"/>
      <c r="G53" s="177">
        <v>78556</v>
      </c>
      <c r="H53" s="245"/>
      <c r="I53" s="123"/>
      <c r="J53" s="2" t="s">
        <v>681</v>
      </c>
      <c r="K53" s="81" t="s">
        <v>406</v>
      </c>
      <c r="L53" s="2"/>
      <c r="M53" s="2"/>
      <c r="N53" s="2"/>
      <c r="O53" s="72"/>
      <c r="P53" s="72"/>
      <c r="Q53" s="72"/>
      <c r="R53" s="72"/>
      <c r="S53" s="72"/>
      <c r="T53" s="72"/>
      <c r="U53" s="196"/>
      <c r="V53" s="78"/>
      <c r="W53" s="78"/>
      <c r="X53" s="78"/>
    </row>
    <row r="54" spans="1:24" s="65" customFormat="1" ht="51">
      <c r="A54" s="90" t="s">
        <v>407</v>
      </c>
      <c r="B54" s="2" t="s">
        <v>847</v>
      </c>
      <c r="C54" s="2" t="s">
        <v>673</v>
      </c>
      <c r="D54" s="2" t="s">
        <v>848</v>
      </c>
      <c r="E54" s="72"/>
      <c r="F54" s="2">
        <v>2019</v>
      </c>
      <c r="G54" s="177">
        <v>4392912.27</v>
      </c>
      <c r="H54" s="242"/>
      <c r="I54" s="123" t="s">
        <v>851</v>
      </c>
      <c r="J54" s="2" t="s">
        <v>681</v>
      </c>
      <c r="K54" s="81" t="s">
        <v>407</v>
      </c>
      <c r="L54" s="62" t="s">
        <v>854</v>
      </c>
      <c r="M54" s="62" t="s">
        <v>855</v>
      </c>
      <c r="N54" s="62" t="s">
        <v>856</v>
      </c>
      <c r="O54" s="72"/>
      <c r="P54" s="72"/>
      <c r="Q54" s="72"/>
      <c r="R54" s="72"/>
      <c r="S54" s="72"/>
      <c r="T54" s="72"/>
      <c r="U54" s="191">
        <v>3565.48</v>
      </c>
      <c r="V54" s="75">
        <v>4</v>
      </c>
      <c r="W54" s="75" t="s">
        <v>848</v>
      </c>
      <c r="X54" s="75" t="s">
        <v>857</v>
      </c>
    </row>
    <row r="55" spans="1:24" s="65" customFormat="1" ht="25.5">
      <c r="A55" s="90" t="s">
        <v>408</v>
      </c>
      <c r="B55" s="2" t="s">
        <v>849</v>
      </c>
      <c r="C55" s="2" t="s">
        <v>673</v>
      </c>
      <c r="D55" s="2" t="s">
        <v>848</v>
      </c>
      <c r="E55" s="72"/>
      <c r="F55" s="2">
        <v>2019</v>
      </c>
      <c r="G55" s="177">
        <v>16610.09</v>
      </c>
      <c r="H55" s="245"/>
      <c r="I55" s="123" t="s">
        <v>852</v>
      </c>
      <c r="J55" s="2" t="s">
        <v>681</v>
      </c>
      <c r="K55" s="81" t="s">
        <v>408</v>
      </c>
      <c r="L55" s="62"/>
      <c r="M55" s="62"/>
      <c r="N55" s="62"/>
      <c r="O55" s="72"/>
      <c r="P55" s="72"/>
      <c r="Q55" s="72"/>
      <c r="R55" s="72"/>
      <c r="S55" s="72"/>
      <c r="T55" s="72"/>
      <c r="U55" s="196"/>
      <c r="V55" s="78"/>
      <c r="W55" s="78"/>
      <c r="X55" s="78"/>
    </row>
    <row r="56" spans="1:24" s="65" customFormat="1" ht="25.5">
      <c r="A56" s="90" t="s">
        <v>409</v>
      </c>
      <c r="B56" s="2" t="s">
        <v>505</v>
      </c>
      <c r="C56" s="2"/>
      <c r="D56" s="2" t="s">
        <v>848</v>
      </c>
      <c r="E56" s="72"/>
      <c r="F56" s="2">
        <v>2019</v>
      </c>
      <c r="G56" s="177">
        <v>64683.83</v>
      </c>
      <c r="H56" s="245"/>
      <c r="I56" s="123" t="s">
        <v>853</v>
      </c>
      <c r="J56" s="2" t="s">
        <v>681</v>
      </c>
      <c r="K56" s="81" t="s">
        <v>409</v>
      </c>
      <c r="L56" s="62" t="s">
        <v>854</v>
      </c>
      <c r="M56" s="62"/>
      <c r="N56" s="62"/>
      <c r="O56" s="72"/>
      <c r="P56" s="72"/>
      <c r="Q56" s="72"/>
      <c r="R56" s="72"/>
      <c r="S56" s="72"/>
      <c r="T56" s="72"/>
      <c r="U56" s="196"/>
      <c r="V56" s="78"/>
      <c r="W56" s="78"/>
      <c r="X56" s="78"/>
    </row>
    <row r="57" spans="1:24" s="80" customFormat="1" ht="14.25" customHeight="1">
      <c r="A57" s="273" t="s">
        <v>0</v>
      </c>
      <c r="B57" s="274"/>
      <c r="C57" s="274"/>
      <c r="D57" s="274"/>
      <c r="E57" s="274"/>
      <c r="F57" s="275"/>
      <c r="G57" s="180">
        <f>SUM(G44:G56)</f>
        <v>11114225.19</v>
      </c>
      <c r="H57" s="243">
        <f>SUM(H44:H56)</f>
        <v>0</v>
      </c>
      <c r="I57" s="78"/>
      <c r="J57" s="78"/>
      <c r="K57" s="81"/>
      <c r="L57" s="78"/>
      <c r="M57" s="78"/>
      <c r="N57" s="78"/>
      <c r="O57" s="78"/>
      <c r="P57" s="78"/>
      <c r="Q57" s="79"/>
      <c r="R57" s="79"/>
      <c r="S57" s="79"/>
      <c r="T57" s="79"/>
      <c r="U57" s="192"/>
      <c r="V57" s="79"/>
      <c r="W57" s="79"/>
      <c r="X57" s="79"/>
    </row>
    <row r="58" spans="1:24" s="80" customFormat="1" ht="14.25" customHeight="1">
      <c r="A58" s="281" t="s">
        <v>120</v>
      </c>
      <c r="B58" s="281"/>
      <c r="C58" s="281"/>
      <c r="D58" s="281"/>
      <c r="E58" s="281"/>
      <c r="F58" s="281"/>
      <c r="G58" s="281"/>
      <c r="H58" s="244"/>
      <c r="I58" s="108"/>
      <c r="J58" s="108"/>
      <c r="K58" s="108"/>
      <c r="L58" s="108"/>
      <c r="M58" s="108"/>
      <c r="N58" s="108"/>
      <c r="O58" s="108"/>
      <c r="P58" s="108"/>
      <c r="Q58" s="109"/>
      <c r="R58" s="109"/>
      <c r="S58" s="109"/>
      <c r="T58" s="109"/>
      <c r="U58" s="190"/>
      <c r="V58" s="109"/>
      <c r="W58" s="109"/>
      <c r="X58" s="109"/>
    </row>
    <row r="59" spans="1:24" s="65" customFormat="1" ht="168.75" customHeight="1">
      <c r="A59" s="90" t="s">
        <v>397</v>
      </c>
      <c r="B59" s="132" t="s">
        <v>621</v>
      </c>
      <c r="C59" s="132" t="s">
        <v>622</v>
      </c>
      <c r="D59" s="132" t="s">
        <v>54</v>
      </c>
      <c r="E59" s="132" t="s">
        <v>64</v>
      </c>
      <c r="F59" s="132">
        <v>2002</v>
      </c>
      <c r="G59" s="183">
        <v>1317886.42</v>
      </c>
      <c r="H59" s="263"/>
      <c r="I59" s="131" t="s">
        <v>624</v>
      </c>
      <c r="J59" s="132" t="s">
        <v>625</v>
      </c>
      <c r="K59" s="81" t="s">
        <v>397</v>
      </c>
      <c r="L59" s="132" t="s">
        <v>596</v>
      </c>
      <c r="M59" s="132" t="s">
        <v>627</v>
      </c>
      <c r="N59" s="132" t="s">
        <v>628</v>
      </c>
      <c r="O59" s="132" t="s">
        <v>117</v>
      </c>
      <c r="P59" s="132" t="s">
        <v>117</v>
      </c>
      <c r="Q59" s="132" t="s">
        <v>117</v>
      </c>
      <c r="R59" s="132" t="s">
        <v>117</v>
      </c>
      <c r="S59" s="132" t="s">
        <v>117</v>
      </c>
      <c r="T59" s="132" t="s">
        <v>117</v>
      </c>
      <c r="U59" s="197">
        <v>880.7</v>
      </c>
      <c r="V59" s="135">
        <v>2</v>
      </c>
      <c r="W59" s="135" t="s">
        <v>116</v>
      </c>
      <c r="X59" s="135" t="s">
        <v>64</v>
      </c>
    </row>
    <row r="60" spans="1:24" s="65" customFormat="1" ht="81" customHeight="1">
      <c r="A60" s="90" t="s">
        <v>398</v>
      </c>
      <c r="B60" s="134" t="s">
        <v>623</v>
      </c>
      <c r="C60" s="134" t="s">
        <v>622</v>
      </c>
      <c r="D60" s="134" t="s">
        <v>54</v>
      </c>
      <c r="E60" s="134" t="s">
        <v>64</v>
      </c>
      <c r="F60" s="134">
        <v>2013</v>
      </c>
      <c r="G60" s="184">
        <v>3651630.72</v>
      </c>
      <c r="H60" s="263"/>
      <c r="I60" s="133" t="s">
        <v>626</v>
      </c>
      <c r="J60" s="134" t="s">
        <v>625</v>
      </c>
      <c r="K60" s="81" t="s">
        <v>398</v>
      </c>
      <c r="L60" s="134" t="s">
        <v>596</v>
      </c>
      <c r="M60" s="134" t="s">
        <v>627</v>
      </c>
      <c r="N60" s="134" t="s">
        <v>629</v>
      </c>
      <c r="O60" s="134" t="s">
        <v>630</v>
      </c>
      <c r="P60" s="134" t="s">
        <v>323</v>
      </c>
      <c r="Q60" s="134" t="s">
        <v>323</v>
      </c>
      <c r="R60" s="134" t="s">
        <v>111</v>
      </c>
      <c r="S60" s="134" t="s">
        <v>323</v>
      </c>
      <c r="T60" s="134" t="s">
        <v>323</v>
      </c>
      <c r="U60" s="198">
        <v>714.4</v>
      </c>
      <c r="V60" s="136">
        <v>1</v>
      </c>
      <c r="W60" s="136" t="s">
        <v>116</v>
      </c>
      <c r="X60" s="136" t="s">
        <v>64</v>
      </c>
    </row>
    <row r="61" spans="1:24" s="76" customFormat="1" ht="12.75" customHeight="1">
      <c r="A61" s="273" t="s">
        <v>0</v>
      </c>
      <c r="B61" s="274"/>
      <c r="C61" s="274"/>
      <c r="D61" s="274"/>
      <c r="E61" s="274"/>
      <c r="F61" s="275"/>
      <c r="G61" s="180">
        <f>SUM(G59:G60)</f>
        <v>4969517.140000001</v>
      </c>
      <c r="H61" s="243">
        <f>SUM(H59:H60)</f>
        <v>0</v>
      </c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196"/>
      <c r="V61" s="78"/>
      <c r="W61" s="78"/>
      <c r="X61" s="78"/>
    </row>
    <row r="62" spans="1:24" s="76" customFormat="1" ht="12.75" customHeight="1">
      <c r="A62" s="277" t="s">
        <v>121</v>
      </c>
      <c r="B62" s="277"/>
      <c r="C62" s="277"/>
      <c r="D62" s="277"/>
      <c r="E62" s="277"/>
      <c r="F62" s="277"/>
      <c r="G62" s="277"/>
      <c r="H62" s="244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99"/>
      <c r="V62" s="108"/>
      <c r="W62" s="108"/>
      <c r="X62" s="108"/>
    </row>
    <row r="63" spans="1:24" s="65" customFormat="1" ht="303" customHeight="1">
      <c r="A63" s="92" t="s">
        <v>397</v>
      </c>
      <c r="B63" s="150" t="s">
        <v>644</v>
      </c>
      <c r="C63" s="132" t="s">
        <v>622</v>
      </c>
      <c r="D63" s="132" t="s">
        <v>54</v>
      </c>
      <c r="E63" s="132" t="s">
        <v>64</v>
      </c>
      <c r="F63" s="139">
        <v>1892</v>
      </c>
      <c r="G63" s="185"/>
      <c r="H63" s="263">
        <v>4006000</v>
      </c>
      <c r="I63" s="131" t="s">
        <v>645</v>
      </c>
      <c r="J63" s="150" t="s">
        <v>336</v>
      </c>
      <c r="K63" s="81" t="s">
        <v>397</v>
      </c>
      <c r="L63" s="132" t="s">
        <v>596</v>
      </c>
      <c r="M63" s="132" t="s">
        <v>627</v>
      </c>
      <c r="N63" s="132" t="s">
        <v>629</v>
      </c>
      <c r="O63" s="132" t="s">
        <v>117</v>
      </c>
      <c r="P63" s="132" t="s">
        <v>117</v>
      </c>
      <c r="Q63" s="132" t="s">
        <v>117</v>
      </c>
      <c r="R63" s="132" t="s">
        <v>117</v>
      </c>
      <c r="S63" s="132" t="s">
        <v>117</v>
      </c>
      <c r="T63" s="132" t="s">
        <v>117</v>
      </c>
      <c r="U63" s="197">
        <v>776</v>
      </c>
      <c r="V63" s="135">
        <v>2</v>
      </c>
      <c r="W63" s="135" t="s">
        <v>116</v>
      </c>
      <c r="X63" s="135" t="s">
        <v>64</v>
      </c>
    </row>
    <row r="64" spans="1:24" s="76" customFormat="1" ht="12.75">
      <c r="A64" s="273" t="s">
        <v>0</v>
      </c>
      <c r="B64" s="274"/>
      <c r="C64" s="274"/>
      <c r="D64" s="274"/>
      <c r="E64" s="274"/>
      <c r="F64" s="275"/>
      <c r="G64" s="180">
        <f>SUM(G63)</f>
        <v>0</v>
      </c>
      <c r="H64" s="243">
        <f>SUM(H63)</f>
        <v>4006000</v>
      </c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196"/>
      <c r="V64" s="78"/>
      <c r="W64" s="78"/>
      <c r="X64" s="78"/>
    </row>
    <row r="65" spans="1:24" s="76" customFormat="1" ht="12.75">
      <c r="A65" s="277" t="s">
        <v>122</v>
      </c>
      <c r="B65" s="277"/>
      <c r="C65" s="277"/>
      <c r="D65" s="277"/>
      <c r="E65" s="277"/>
      <c r="F65" s="277"/>
      <c r="G65" s="277"/>
      <c r="H65" s="244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99"/>
      <c r="V65" s="108"/>
      <c r="W65" s="108"/>
      <c r="X65" s="108"/>
    </row>
    <row r="66" spans="1:24" s="65" customFormat="1" ht="103.5" customHeight="1">
      <c r="A66" s="92" t="s">
        <v>397</v>
      </c>
      <c r="B66" s="150" t="s">
        <v>889</v>
      </c>
      <c r="C66" s="132"/>
      <c r="D66" s="132" t="s">
        <v>54</v>
      </c>
      <c r="E66" s="132" t="s">
        <v>64</v>
      </c>
      <c r="F66" s="132" t="s">
        <v>652</v>
      </c>
      <c r="G66" s="183"/>
      <c r="H66" s="263">
        <v>504000</v>
      </c>
      <c r="I66" s="141" t="s">
        <v>653</v>
      </c>
      <c r="J66" s="150" t="s">
        <v>654</v>
      </c>
      <c r="K66" s="81" t="s">
        <v>397</v>
      </c>
      <c r="L66" s="240" t="s">
        <v>119</v>
      </c>
      <c r="M66" s="240" t="s">
        <v>656</v>
      </c>
      <c r="N66" s="240" t="s">
        <v>657</v>
      </c>
      <c r="O66" s="132" t="s">
        <v>117</v>
      </c>
      <c r="P66" s="132" t="s">
        <v>117</v>
      </c>
      <c r="Q66" s="132" t="s">
        <v>117</v>
      </c>
      <c r="R66" s="132" t="s">
        <v>117</v>
      </c>
      <c r="S66" s="132" t="s">
        <v>117</v>
      </c>
      <c r="T66" s="132" t="s">
        <v>117</v>
      </c>
      <c r="U66" s="197">
        <v>93</v>
      </c>
      <c r="V66" s="135">
        <v>3</v>
      </c>
      <c r="W66" s="135" t="s">
        <v>54</v>
      </c>
      <c r="X66" s="135" t="s">
        <v>64</v>
      </c>
    </row>
    <row r="67" spans="1:24" s="65" customFormat="1" ht="59.25" customHeight="1">
      <c r="A67" s="92" t="s">
        <v>398</v>
      </c>
      <c r="B67" s="151" t="s">
        <v>937</v>
      </c>
      <c r="C67" s="134"/>
      <c r="D67" s="134" t="s">
        <v>54</v>
      </c>
      <c r="E67" s="134" t="s">
        <v>64</v>
      </c>
      <c r="F67" s="134">
        <v>1973</v>
      </c>
      <c r="G67" s="184">
        <v>179000</v>
      </c>
      <c r="H67" s="263"/>
      <c r="I67" s="142"/>
      <c r="J67" s="151" t="s">
        <v>655</v>
      </c>
      <c r="K67" s="81" t="s">
        <v>398</v>
      </c>
      <c r="L67" s="241" t="s">
        <v>119</v>
      </c>
      <c r="M67" s="241" t="s">
        <v>656</v>
      </c>
      <c r="N67" s="241" t="s">
        <v>658</v>
      </c>
      <c r="O67" s="134" t="s">
        <v>117</v>
      </c>
      <c r="P67" s="134" t="s">
        <v>117</v>
      </c>
      <c r="Q67" s="134" t="s">
        <v>117</v>
      </c>
      <c r="R67" s="134" t="s">
        <v>117</v>
      </c>
      <c r="S67" s="134" t="s">
        <v>117</v>
      </c>
      <c r="T67" s="134" t="s">
        <v>117</v>
      </c>
      <c r="U67" s="198">
        <v>60</v>
      </c>
      <c r="V67" s="136">
        <v>2</v>
      </c>
      <c r="W67" s="136" t="s">
        <v>64</v>
      </c>
      <c r="X67" s="136" t="s">
        <v>64</v>
      </c>
    </row>
    <row r="68" spans="1:24" s="76" customFormat="1" ht="15" customHeight="1" thickBot="1">
      <c r="A68" s="273" t="s">
        <v>0</v>
      </c>
      <c r="B68" s="274"/>
      <c r="C68" s="274"/>
      <c r="D68" s="274"/>
      <c r="E68" s="274"/>
      <c r="F68" s="275"/>
      <c r="G68" s="180">
        <f>SUM(G66:G67)</f>
        <v>179000</v>
      </c>
      <c r="H68" s="243">
        <f>SUM(H66:H67)</f>
        <v>504000</v>
      </c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196"/>
      <c r="V68" s="78"/>
      <c r="W68" s="78"/>
      <c r="X68" s="78"/>
    </row>
    <row r="69" spans="1:21" s="80" customFormat="1" ht="13.5" thickBot="1">
      <c r="A69" s="65"/>
      <c r="B69" s="170"/>
      <c r="E69" s="284" t="s">
        <v>46</v>
      </c>
      <c r="F69" s="285"/>
      <c r="G69" s="186">
        <f>G64+G61+G57+G42+G35+G27+G18+G10+G68</f>
        <v>45997461.870000005</v>
      </c>
      <c r="H69" s="247">
        <f>H64+H61+H57+H42+H35+H27+H18+H10+H68</f>
        <v>27224000</v>
      </c>
      <c r="I69" s="336">
        <f>SUM(G69:H69)</f>
        <v>73221461.87</v>
      </c>
      <c r="J69" s="76"/>
      <c r="K69" s="76"/>
      <c r="L69" s="76"/>
      <c r="M69" s="76"/>
      <c r="N69" s="76"/>
      <c r="O69" s="76"/>
      <c r="P69" s="76"/>
      <c r="U69" s="200"/>
    </row>
    <row r="70" spans="1:21" s="80" customFormat="1" ht="12.75">
      <c r="A70" s="65"/>
      <c r="B70" s="170"/>
      <c r="C70" s="66"/>
      <c r="D70" s="67"/>
      <c r="E70" s="68"/>
      <c r="F70" s="65"/>
      <c r="G70" s="179"/>
      <c r="H70" s="38"/>
      <c r="I70" s="65"/>
      <c r="J70" s="65"/>
      <c r="K70" s="76"/>
      <c r="L70" s="76"/>
      <c r="M70" s="76"/>
      <c r="N70" s="76"/>
      <c r="O70" s="76"/>
      <c r="P70" s="76"/>
      <c r="Q70" s="76"/>
      <c r="U70" s="200"/>
    </row>
    <row r="71" spans="1:21" s="80" customFormat="1" ht="12.75">
      <c r="A71" s="65"/>
      <c r="B71" s="170"/>
      <c r="C71" s="66"/>
      <c r="D71" s="67"/>
      <c r="E71" s="68"/>
      <c r="F71" s="65"/>
      <c r="G71" s="179"/>
      <c r="H71" s="38"/>
      <c r="I71" s="65"/>
      <c r="J71" s="65"/>
      <c r="K71" s="76"/>
      <c r="L71" s="76"/>
      <c r="M71" s="76"/>
      <c r="N71" s="76"/>
      <c r="O71" s="76"/>
      <c r="P71" s="76"/>
      <c r="Q71" s="76"/>
      <c r="U71" s="200"/>
    </row>
    <row r="72" spans="1:26" s="80" customFormat="1" ht="12.75" customHeight="1">
      <c r="A72" s="288" t="s">
        <v>123</v>
      </c>
      <c r="B72" s="286" t="s">
        <v>124</v>
      </c>
      <c r="C72" s="286" t="s">
        <v>125</v>
      </c>
      <c r="D72" s="286" t="s">
        <v>126</v>
      </c>
      <c r="E72" s="286" t="s">
        <v>127</v>
      </c>
      <c r="F72" s="286" t="s">
        <v>128</v>
      </c>
      <c r="G72" s="282" t="s">
        <v>129</v>
      </c>
      <c r="H72" s="283" t="s">
        <v>353</v>
      </c>
      <c r="I72" s="289" t="s">
        <v>125</v>
      </c>
      <c r="J72" s="288" t="s">
        <v>10</v>
      </c>
      <c r="K72" s="294" t="s">
        <v>108</v>
      </c>
      <c r="L72" s="286" t="s">
        <v>130</v>
      </c>
      <c r="M72" s="286"/>
      <c r="N72" s="286"/>
      <c r="O72" s="291" t="s">
        <v>131</v>
      </c>
      <c r="P72" s="291"/>
      <c r="Q72" s="291"/>
      <c r="R72" s="291"/>
      <c r="S72" s="291"/>
      <c r="T72" s="291"/>
      <c r="U72" s="292" t="s">
        <v>132</v>
      </c>
      <c r="V72" s="293" t="s">
        <v>33</v>
      </c>
      <c r="W72" s="286" t="s">
        <v>133</v>
      </c>
      <c r="X72" s="287" t="s">
        <v>34</v>
      </c>
      <c r="Y72" s="286" t="s">
        <v>35</v>
      </c>
      <c r="Z72" s="287" t="s">
        <v>350</v>
      </c>
    </row>
    <row r="73" spans="1:26" ht="65.25" customHeight="1">
      <c r="A73" s="288"/>
      <c r="B73" s="286"/>
      <c r="C73" s="286"/>
      <c r="D73" s="286"/>
      <c r="E73" s="286"/>
      <c r="F73" s="286"/>
      <c r="G73" s="282"/>
      <c r="H73" s="283"/>
      <c r="I73" s="290"/>
      <c r="J73" s="288"/>
      <c r="K73" s="295"/>
      <c r="L73" s="110" t="s">
        <v>36</v>
      </c>
      <c r="M73" s="110" t="s">
        <v>37</v>
      </c>
      <c r="N73" s="110" t="s">
        <v>134</v>
      </c>
      <c r="O73" s="111" t="s">
        <v>135</v>
      </c>
      <c r="P73" s="111" t="s">
        <v>136</v>
      </c>
      <c r="Q73" s="111" t="s">
        <v>137</v>
      </c>
      <c r="R73" s="111" t="s">
        <v>42</v>
      </c>
      <c r="S73" s="111" t="s">
        <v>43</v>
      </c>
      <c r="T73" s="111" t="s">
        <v>138</v>
      </c>
      <c r="U73" s="292"/>
      <c r="V73" s="293"/>
      <c r="W73" s="286"/>
      <c r="X73" s="287"/>
      <c r="Y73" s="286"/>
      <c r="Z73" s="287"/>
    </row>
    <row r="74" spans="1:26" s="160" customFormat="1" ht="25.5">
      <c r="A74" s="155" t="s">
        <v>397</v>
      </c>
      <c r="B74" s="155" t="s">
        <v>354</v>
      </c>
      <c r="C74" s="156" t="s">
        <v>139</v>
      </c>
      <c r="D74" s="155" t="s">
        <v>848</v>
      </c>
      <c r="E74" s="155" t="s">
        <v>791</v>
      </c>
      <c r="F74" s="155">
        <v>1905</v>
      </c>
      <c r="G74" s="187" t="s">
        <v>892</v>
      </c>
      <c r="H74" s="248">
        <v>712700</v>
      </c>
      <c r="I74" s="155" t="s">
        <v>139</v>
      </c>
      <c r="J74" s="155" t="s">
        <v>70</v>
      </c>
      <c r="K74" s="155" t="s">
        <v>397</v>
      </c>
      <c r="L74" s="155" t="s">
        <v>140</v>
      </c>
      <c r="M74" s="155" t="s">
        <v>141</v>
      </c>
      <c r="N74" s="155" t="s">
        <v>142</v>
      </c>
      <c r="O74" s="153" t="s">
        <v>598</v>
      </c>
      <c r="P74" s="153" t="s">
        <v>598</v>
      </c>
      <c r="Q74" s="153" t="s">
        <v>598</v>
      </c>
      <c r="R74" s="153" t="s">
        <v>898</v>
      </c>
      <c r="S74" s="157" t="s">
        <v>899</v>
      </c>
      <c r="T74" s="153" t="s">
        <v>899</v>
      </c>
      <c r="U74" s="158">
        <v>285.08</v>
      </c>
      <c r="V74" s="155">
        <v>2</v>
      </c>
      <c r="W74" s="155" t="s">
        <v>143</v>
      </c>
      <c r="X74" s="155" t="s">
        <v>116</v>
      </c>
      <c r="Y74" s="155" t="s">
        <v>64</v>
      </c>
      <c r="Z74" s="159">
        <v>2500</v>
      </c>
    </row>
    <row r="75" spans="1:26" s="160" customFormat="1" ht="25.5" customHeight="1">
      <c r="A75" s="155" t="s">
        <v>398</v>
      </c>
      <c r="B75" s="155" t="s">
        <v>354</v>
      </c>
      <c r="C75" s="156" t="s">
        <v>144</v>
      </c>
      <c r="D75" s="155" t="s">
        <v>848</v>
      </c>
      <c r="E75" s="155" t="s">
        <v>791</v>
      </c>
      <c r="F75" s="155">
        <v>1905</v>
      </c>
      <c r="G75" s="187" t="s">
        <v>892</v>
      </c>
      <c r="H75" s="248">
        <v>1110375</v>
      </c>
      <c r="I75" s="239">
        <v>40392</v>
      </c>
      <c r="J75" s="145" t="s">
        <v>145</v>
      </c>
      <c r="K75" s="155" t="s">
        <v>398</v>
      </c>
      <c r="L75" s="145" t="s">
        <v>119</v>
      </c>
      <c r="M75" s="145" t="s">
        <v>140</v>
      </c>
      <c r="N75" s="145" t="s">
        <v>146</v>
      </c>
      <c r="O75" s="154" t="s">
        <v>598</v>
      </c>
      <c r="P75" s="154" t="s">
        <v>598</v>
      </c>
      <c r="Q75" s="154" t="s">
        <v>598</v>
      </c>
      <c r="R75" s="154" t="s">
        <v>899</v>
      </c>
      <c r="S75" s="58" t="s">
        <v>899</v>
      </c>
      <c r="T75" s="154" t="s">
        <v>899</v>
      </c>
      <c r="U75" s="161">
        <v>444.15</v>
      </c>
      <c r="V75" s="145">
        <v>3</v>
      </c>
      <c r="W75" s="145" t="s">
        <v>848</v>
      </c>
      <c r="X75" s="145" t="s">
        <v>848</v>
      </c>
      <c r="Y75" s="145" t="s">
        <v>64</v>
      </c>
      <c r="Z75" s="159">
        <v>2500</v>
      </c>
    </row>
    <row r="76" spans="1:26" s="162" customFormat="1" ht="25.5">
      <c r="A76" s="155" t="s">
        <v>399</v>
      </c>
      <c r="B76" s="155" t="s">
        <v>354</v>
      </c>
      <c r="C76" s="156" t="s">
        <v>147</v>
      </c>
      <c r="D76" s="155" t="s">
        <v>848</v>
      </c>
      <c r="E76" s="155" t="s">
        <v>791</v>
      </c>
      <c r="F76" s="155">
        <v>1905</v>
      </c>
      <c r="G76" s="187" t="s">
        <v>892</v>
      </c>
      <c r="H76" s="248">
        <v>1781550</v>
      </c>
      <c r="I76" s="239">
        <v>41580</v>
      </c>
      <c r="J76" s="145" t="s">
        <v>148</v>
      </c>
      <c r="K76" s="155" t="s">
        <v>399</v>
      </c>
      <c r="L76" s="145" t="s">
        <v>119</v>
      </c>
      <c r="M76" s="145" t="s">
        <v>140</v>
      </c>
      <c r="N76" s="145" t="s">
        <v>216</v>
      </c>
      <c r="O76" s="154" t="s">
        <v>598</v>
      </c>
      <c r="P76" s="154" t="s">
        <v>598</v>
      </c>
      <c r="Q76" s="154" t="s">
        <v>598</v>
      </c>
      <c r="R76" s="154" t="s">
        <v>899</v>
      </c>
      <c r="S76" s="58" t="s">
        <v>899</v>
      </c>
      <c r="T76" s="154" t="s">
        <v>899</v>
      </c>
      <c r="U76" s="161">
        <v>712.62</v>
      </c>
      <c r="V76" s="145">
        <v>3</v>
      </c>
      <c r="W76" s="145" t="s">
        <v>848</v>
      </c>
      <c r="X76" s="145" t="s">
        <v>848</v>
      </c>
      <c r="Y76" s="145" t="s">
        <v>64</v>
      </c>
      <c r="Z76" s="159">
        <v>2500</v>
      </c>
    </row>
    <row r="77" spans="1:26" s="162" customFormat="1" ht="21.75" customHeight="1">
      <c r="A77" s="155" t="s">
        <v>400</v>
      </c>
      <c r="B77" s="155" t="s">
        <v>354</v>
      </c>
      <c r="C77" s="156" t="s">
        <v>150</v>
      </c>
      <c r="D77" s="155" t="s">
        <v>848</v>
      </c>
      <c r="E77" s="155" t="s">
        <v>791</v>
      </c>
      <c r="F77" s="155">
        <v>1902</v>
      </c>
      <c r="G77" s="187" t="s">
        <v>892</v>
      </c>
      <c r="H77" s="248">
        <v>617475</v>
      </c>
      <c r="I77" s="239">
        <v>39234</v>
      </c>
      <c r="J77" s="145" t="s">
        <v>151</v>
      </c>
      <c r="K77" s="155" t="s">
        <v>400</v>
      </c>
      <c r="L77" s="145" t="s">
        <v>119</v>
      </c>
      <c r="M77" s="145" t="s">
        <v>140</v>
      </c>
      <c r="N77" s="145" t="s">
        <v>216</v>
      </c>
      <c r="O77" s="154" t="s">
        <v>598</v>
      </c>
      <c r="P77" s="154" t="s">
        <v>598</v>
      </c>
      <c r="Q77" s="154" t="s">
        <v>598</v>
      </c>
      <c r="R77" s="154" t="s">
        <v>898</v>
      </c>
      <c r="S77" s="58" t="s">
        <v>899</v>
      </c>
      <c r="T77" s="154" t="s">
        <v>899</v>
      </c>
      <c r="U77" s="161">
        <v>246.99</v>
      </c>
      <c r="V77" s="145">
        <v>3</v>
      </c>
      <c r="W77" s="145" t="s">
        <v>848</v>
      </c>
      <c r="X77" s="145" t="s">
        <v>848</v>
      </c>
      <c r="Y77" s="145" t="s">
        <v>64</v>
      </c>
      <c r="Z77" s="159">
        <v>2500</v>
      </c>
    </row>
    <row r="78" spans="1:26" s="162" customFormat="1" ht="25.5">
      <c r="A78" s="155" t="s">
        <v>401</v>
      </c>
      <c r="B78" s="155" t="s">
        <v>354</v>
      </c>
      <c r="C78" s="156" t="s">
        <v>152</v>
      </c>
      <c r="D78" s="155" t="s">
        <v>848</v>
      </c>
      <c r="E78" s="155" t="s">
        <v>791</v>
      </c>
      <c r="F78" s="155">
        <v>1900</v>
      </c>
      <c r="G78" s="187" t="s">
        <v>892</v>
      </c>
      <c r="H78" s="248">
        <v>816750</v>
      </c>
      <c r="I78" s="239">
        <v>39630</v>
      </c>
      <c r="J78" s="145" t="s">
        <v>153</v>
      </c>
      <c r="K78" s="155" t="s">
        <v>401</v>
      </c>
      <c r="L78" s="145" t="s">
        <v>119</v>
      </c>
      <c r="M78" s="145" t="s">
        <v>140</v>
      </c>
      <c r="N78" s="145" t="s">
        <v>216</v>
      </c>
      <c r="O78" s="154" t="s">
        <v>598</v>
      </c>
      <c r="P78" s="154" t="s">
        <v>598</v>
      </c>
      <c r="Q78" s="154" t="s">
        <v>598</v>
      </c>
      <c r="R78" s="154" t="s">
        <v>898</v>
      </c>
      <c r="S78" s="58" t="s">
        <v>899</v>
      </c>
      <c r="T78" s="154" t="s">
        <v>899</v>
      </c>
      <c r="U78" s="161">
        <v>326.7</v>
      </c>
      <c r="V78" s="145">
        <v>3</v>
      </c>
      <c r="W78" s="145" t="s">
        <v>848</v>
      </c>
      <c r="X78" s="145" t="s">
        <v>848</v>
      </c>
      <c r="Y78" s="145" t="s">
        <v>64</v>
      </c>
      <c r="Z78" s="159">
        <v>2500</v>
      </c>
    </row>
    <row r="79" spans="1:26" s="162" customFormat="1" ht="25.5">
      <c r="A79" s="155" t="s">
        <v>402</v>
      </c>
      <c r="B79" s="155" t="s">
        <v>354</v>
      </c>
      <c r="C79" s="156" t="s">
        <v>154</v>
      </c>
      <c r="D79" s="155" t="s">
        <v>848</v>
      </c>
      <c r="E79" s="155" t="s">
        <v>791</v>
      </c>
      <c r="F79" s="155">
        <v>1900</v>
      </c>
      <c r="G79" s="187" t="s">
        <v>892</v>
      </c>
      <c r="H79" s="248">
        <v>633450</v>
      </c>
      <c r="I79" s="239">
        <v>38443</v>
      </c>
      <c r="J79" s="145" t="s">
        <v>155</v>
      </c>
      <c r="K79" s="155" t="s">
        <v>402</v>
      </c>
      <c r="L79" s="145" t="s">
        <v>119</v>
      </c>
      <c r="M79" s="145" t="s">
        <v>140</v>
      </c>
      <c r="N79" s="145" t="s">
        <v>216</v>
      </c>
      <c r="O79" s="154" t="s">
        <v>598</v>
      </c>
      <c r="P79" s="154" t="s">
        <v>598</v>
      </c>
      <c r="Q79" s="154" t="s">
        <v>598</v>
      </c>
      <c r="R79" s="154" t="s">
        <v>898</v>
      </c>
      <c r="S79" s="58" t="s">
        <v>899</v>
      </c>
      <c r="T79" s="154" t="s">
        <v>899</v>
      </c>
      <c r="U79" s="161">
        <v>253.38</v>
      </c>
      <c r="V79" s="145">
        <v>3</v>
      </c>
      <c r="W79" s="145" t="s">
        <v>848</v>
      </c>
      <c r="X79" s="145" t="s">
        <v>848</v>
      </c>
      <c r="Y79" s="145" t="s">
        <v>64</v>
      </c>
      <c r="Z79" s="159">
        <v>2500</v>
      </c>
    </row>
    <row r="80" spans="1:26" s="162" customFormat="1" ht="25.5">
      <c r="A80" s="155" t="s">
        <v>403</v>
      </c>
      <c r="B80" s="155" t="s">
        <v>354</v>
      </c>
      <c r="C80" s="156" t="s">
        <v>156</v>
      </c>
      <c r="D80" s="155" t="s">
        <v>848</v>
      </c>
      <c r="E80" s="155" t="s">
        <v>791</v>
      </c>
      <c r="F80" s="155">
        <v>1905</v>
      </c>
      <c r="G80" s="187" t="s">
        <v>892</v>
      </c>
      <c r="H80" s="248">
        <v>1012925</v>
      </c>
      <c r="I80" s="239">
        <v>39996</v>
      </c>
      <c r="J80" s="145" t="s">
        <v>157</v>
      </c>
      <c r="K80" s="155" t="s">
        <v>403</v>
      </c>
      <c r="L80" s="145" t="s">
        <v>119</v>
      </c>
      <c r="M80" s="145" t="s">
        <v>140</v>
      </c>
      <c r="N80" s="145" t="s">
        <v>216</v>
      </c>
      <c r="O80" s="154" t="s">
        <v>598</v>
      </c>
      <c r="P80" s="154" t="s">
        <v>598</v>
      </c>
      <c r="Q80" s="154" t="s">
        <v>598</v>
      </c>
      <c r="R80" s="154" t="s">
        <v>898</v>
      </c>
      <c r="S80" s="58" t="s">
        <v>899</v>
      </c>
      <c r="T80" s="154" t="s">
        <v>899</v>
      </c>
      <c r="U80" s="161">
        <v>405.17</v>
      </c>
      <c r="V80" s="145">
        <v>3</v>
      </c>
      <c r="W80" s="145" t="s">
        <v>848</v>
      </c>
      <c r="X80" s="145" t="s">
        <v>848</v>
      </c>
      <c r="Y80" s="145" t="s">
        <v>64</v>
      </c>
      <c r="Z80" s="159">
        <v>2500</v>
      </c>
    </row>
    <row r="81" spans="1:26" s="162" customFormat="1" ht="25.5">
      <c r="A81" s="155" t="s">
        <v>404</v>
      </c>
      <c r="B81" s="155" t="s">
        <v>354</v>
      </c>
      <c r="C81" s="156" t="s">
        <v>154</v>
      </c>
      <c r="D81" s="155" t="s">
        <v>848</v>
      </c>
      <c r="E81" s="155" t="s">
        <v>791</v>
      </c>
      <c r="F81" s="155">
        <v>1903</v>
      </c>
      <c r="G81" s="187" t="s">
        <v>892</v>
      </c>
      <c r="H81" s="248">
        <v>524375</v>
      </c>
      <c r="I81" s="239">
        <v>38443</v>
      </c>
      <c r="J81" s="145" t="s">
        <v>158</v>
      </c>
      <c r="K81" s="155" t="s">
        <v>404</v>
      </c>
      <c r="L81" s="145" t="s">
        <v>159</v>
      </c>
      <c r="M81" s="145" t="s">
        <v>140</v>
      </c>
      <c r="N81" s="145" t="s">
        <v>216</v>
      </c>
      <c r="O81" s="154" t="s">
        <v>598</v>
      </c>
      <c r="P81" s="154" t="s">
        <v>598</v>
      </c>
      <c r="Q81" s="154" t="s">
        <v>598</v>
      </c>
      <c r="R81" s="154" t="s">
        <v>898</v>
      </c>
      <c r="S81" s="58" t="s">
        <v>899</v>
      </c>
      <c r="T81" s="154" t="s">
        <v>899</v>
      </c>
      <c r="U81" s="161">
        <v>209.75</v>
      </c>
      <c r="V81" s="145">
        <v>3</v>
      </c>
      <c r="W81" s="145" t="s">
        <v>848</v>
      </c>
      <c r="X81" s="145" t="s">
        <v>848</v>
      </c>
      <c r="Y81" s="145" t="s">
        <v>64</v>
      </c>
      <c r="Z81" s="159">
        <v>2500</v>
      </c>
    </row>
    <row r="82" spans="1:26" s="162" customFormat="1" ht="25.5">
      <c r="A82" s="155" t="s">
        <v>405</v>
      </c>
      <c r="B82" s="155" t="s">
        <v>354</v>
      </c>
      <c r="C82" s="156" t="s">
        <v>160</v>
      </c>
      <c r="D82" s="155" t="s">
        <v>848</v>
      </c>
      <c r="E82" s="155" t="s">
        <v>791</v>
      </c>
      <c r="F82" s="155">
        <v>1900</v>
      </c>
      <c r="G82" s="187" t="s">
        <v>892</v>
      </c>
      <c r="H82" s="248">
        <v>357150</v>
      </c>
      <c r="I82" s="155" t="s">
        <v>160</v>
      </c>
      <c r="J82" s="145" t="s">
        <v>71</v>
      </c>
      <c r="K82" s="155" t="s">
        <v>405</v>
      </c>
      <c r="L82" s="145" t="s">
        <v>161</v>
      </c>
      <c r="M82" s="145" t="s">
        <v>140</v>
      </c>
      <c r="N82" s="145" t="s">
        <v>347</v>
      </c>
      <c r="O82" s="154" t="s">
        <v>598</v>
      </c>
      <c r="P82" s="154" t="s">
        <v>598</v>
      </c>
      <c r="Q82" s="154" t="s">
        <v>598</v>
      </c>
      <c r="R82" s="154" t="s">
        <v>898</v>
      </c>
      <c r="S82" s="58" t="s">
        <v>899</v>
      </c>
      <c r="T82" s="154" t="s">
        <v>899</v>
      </c>
      <c r="U82" s="161">
        <v>142.86</v>
      </c>
      <c r="V82" s="145">
        <v>1</v>
      </c>
      <c r="W82" s="145" t="s">
        <v>848</v>
      </c>
      <c r="X82" s="145" t="s">
        <v>116</v>
      </c>
      <c r="Y82" s="145" t="s">
        <v>64</v>
      </c>
      <c r="Z82" s="159">
        <v>2500</v>
      </c>
    </row>
    <row r="83" spans="1:26" s="162" customFormat="1" ht="25.5">
      <c r="A83" s="155" t="s">
        <v>406</v>
      </c>
      <c r="B83" s="155" t="s">
        <v>354</v>
      </c>
      <c r="C83" s="156" t="s">
        <v>162</v>
      </c>
      <c r="D83" s="155" t="s">
        <v>848</v>
      </c>
      <c r="E83" s="155" t="s">
        <v>791</v>
      </c>
      <c r="F83" s="155">
        <v>1895</v>
      </c>
      <c r="G83" s="187" t="s">
        <v>892</v>
      </c>
      <c r="H83" s="248">
        <v>2108925</v>
      </c>
      <c r="I83" s="155" t="s">
        <v>162</v>
      </c>
      <c r="J83" s="145" t="s">
        <v>163</v>
      </c>
      <c r="K83" s="155" t="s">
        <v>406</v>
      </c>
      <c r="L83" s="145" t="s">
        <v>119</v>
      </c>
      <c r="M83" s="145" t="s">
        <v>140</v>
      </c>
      <c r="N83" s="145" t="s">
        <v>149</v>
      </c>
      <c r="O83" s="154" t="s">
        <v>598</v>
      </c>
      <c r="P83" s="154" t="s">
        <v>598</v>
      </c>
      <c r="Q83" s="154" t="s">
        <v>598</v>
      </c>
      <c r="R83" s="154" t="s">
        <v>898</v>
      </c>
      <c r="S83" s="58" t="s">
        <v>899</v>
      </c>
      <c r="T83" s="154" t="s">
        <v>899</v>
      </c>
      <c r="U83" s="161">
        <v>843.57</v>
      </c>
      <c r="V83" s="145">
        <v>3</v>
      </c>
      <c r="W83" s="145" t="s">
        <v>848</v>
      </c>
      <c r="X83" s="145" t="s">
        <v>848</v>
      </c>
      <c r="Y83" s="145" t="s">
        <v>64</v>
      </c>
      <c r="Z83" s="159">
        <v>2500</v>
      </c>
    </row>
    <row r="84" spans="1:26" s="162" customFormat="1" ht="25.5">
      <c r="A84" s="155" t="s">
        <v>407</v>
      </c>
      <c r="B84" s="155" t="s">
        <v>354</v>
      </c>
      <c r="C84" s="156" t="s">
        <v>164</v>
      </c>
      <c r="D84" s="155" t="s">
        <v>848</v>
      </c>
      <c r="E84" s="155" t="s">
        <v>791</v>
      </c>
      <c r="F84" s="155">
        <v>1900</v>
      </c>
      <c r="G84" s="187" t="s">
        <v>892</v>
      </c>
      <c r="H84" s="248">
        <v>1461800</v>
      </c>
      <c r="I84" s="155" t="s">
        <v>164</v>
      </c>
      <c r="J84" s="145" t="s">
        <v>72</v>
      </c>
      <c r="K84" s="155" t="s">
        <v>407</v>
      </c>
      <c r="L84" s="145" t="s">
        <v>119</v>
      </c>
      <c r="M84" s="145" t="s">
        <v>140</v>
      </c>
      <c r="N84" s="145" t="s">
        <v>216</v>
      </c>
      <c r="O84" s="154" t="s">
        <v>598</v>
      </c>
      <c r="P84" s="154" t="s">
        <v>598</v>
      </c>
      <c r="Q84" s="154" t="s">
        <v>598</v>
      </c>
      <c r="R84" s="154" t="s">
        <v>898</v>
      </c>
      <c r="S84" s="58" t="s">
        <v>899</v>
      </c>
      <c r="T84" s="154" t="s">
        <v>899</v>
      </c>
      <c r="U84" s="161">
        <v>584.72</v>
      </c>
      <c r="V84" s="145">
        <v>4</v>
      </c>
      <c r="W84" s="145" t="s">
        <v>848</v>
      </c>
      <c r="X84" s="145" t="s">
        <v>848</v>
      </c>
      <c r="Y84" s="145" t="s">
        <v>64</v>
      </c>
      <c r="Z84" s="159">
        <v>2500</v>
      </c>
    </row>
    <row r="85" spans="1:26" s="162" customFormat="1" ht="25.5">
      <c r="A85" s="155" t="s">
        <v>408</v>
      </c>
      <c r="B85" s="155" t="s">
        <v>354</v>
      </c>
      <c r="C85" s="156" t="s">
        <v>165</v>
      </c>
      <c r="D85" s="155" t="s">
        <v>848</v>
      </c>
      <c r="E85" s="155" t="s">
        <v>791</v>
      </c>
      <c r="F85" s="155">
        <v>1895</v>
      </c>
      <c r="G85" s="187" t="s">
        <v>892</v>
      </c>
      <c r="H85" s="248">
        <v>1288075</v>
      </c>
      <c r="I85" s="239">
        <v>40026</v>
      </c>
      <c r="J85" s="145" t="s">
        <v>73</v>
      </c>
      <c r="K85" s="155" t="s">
        <v>408</v>
      </c>
      <c r="L85" s="145" t="s">
        <v>119</v>
      </c>
      <c r="M85" s="145" t="s">
        <v>140</v>
      </c>
      <c r="N85" s="145" t="s">
        <v>348</v>
      </c>
      <c r="O85" s="154" t="s">
        <v>598</v>
      </c>
      <c r="P85" s="154" t="s">
        <v>598</v>
      </c>
      <c r="Q85" s="154" t="s">
        <v>598</v>
      </c>
      <c r="R85" s="154" t="s">
        <v>898</v>
      </c>
      <c r="S85" s="58" t="s">
        <v>899</v>
      </c>
      <c r="T85" s="154" t="s">
        <v>899</v>
      </c>
      <c r="U85" s="161">
        <v>515.23</v>
      </c>
      <c r="V85" s="145" t="s">
        <v>166</v>
      </c>
      <c r="W85" s="145" t="s">
        <v>848</v>
      </c>
      <c r="X85" s="145" t="s">
        <v>848</v>
      </c>
      <c r="Y85" s="145" t="s">
        <v>64</v>
      </c>
      <c r="Z85" s="159">
        <v>2500</v>
      </c>
    </row>
    <row r="86" spans="1:26" s="162" customFormat="1" ht="25.5">
      <c r="A86" s="155" t="s">
        <v>409</v>
      </c>
      <c r="B86" s="155" t="s">
        <v>354</v>
      </c>
      <c r="C86" s="156" t="s">
        <v>167</v>
      </c>
      <c r="D86" s="155" t="s">
        <v>848</v>
      </c>
      <c r="E86" s="155" t="s">
        <v>791</v>
      </c>
      <c r="F86" s="155">
        <v>1890</v>
      </c>
      <c r="G86" s="187" t="s">
        <v>892</v>
      </c>
      <c r="H86" s="248">
        <v>213375</v>
      </c>
      <c r="I86" s="155" t="s">
        <v>167</v>
      </c>
      <c r="J86" s="145" t="s">
        <v>74</v>
      </c>
      <c r="K86" s="155" t="s">
        <v>409</v>
      </c>
      <c r="L86" s="145" t="s">
        <v>168</v>
      </c>
      <c r="M86" s="145" t="s">
        <v>140</v>
      </c>
      <c r="N86" s="145" t="s">
        <v>348</v>
      </c>
      <c r="O86" s="154" t="s">
        <v>598</v>
      </c>
      <c r="P86" s="154" t="s">
        <v>598</v>
      </c>
      <c r="Q86" s="154" t="s">
        <v>598</v>
      </c>
      <c r="R86" s="154" t="s">
        <v>898</v>
      </c>
      <c r="S86" s="58" t="s">
        <v>899</v>
      </c>
      <c r="T86" s="154" t="s">
        <v>899</v>
      </c>
      <c r="U86" s="161">
        <v>85.35</v>
      </c>
      <c r="V86" s="145">
        <v>2</v>
      </c>
      <c r="W86" s="145" t="s">
        <v>848</v>
      </c>
      <c r="X86" s="145" t="s">
        <v>116</v>
      </c>
      <c r="Y86" s="145" t="s">
        <v>64</v>
      </c>
      <c r="Z86" s="159">
        <v>2500</v>
      </c>
    </row>
    <row r="87" spans="1:26" s="162" customFormat="1" ht="25.5">
      <c r="A87" s="155" t="s">
        <v>410</v>
      </c>
      <c r="B87" s="155" t="s">
        <v>354</v>
      </c>
      <c r="C87" s="156" t="s">
        <v>169</v>
      </c>
      <c r="D87" s="155" t="s">
        <v>848</v>
      </c>
      <c r="E87" s="155" t="s">
        <v>791</v>
      </c>
      <c r="F87" s="155">
        <v>1895</v>
      </c>
      <c r="G87" s="187" t="s">
        <v>892</v>
      </c>
      <c r="H87" s="248">
        <v>450475</v>
      </c>
      <c r="I87" s="155" t="s">
        <v>169</v>
      </c>
      <c r="J87" s="145" t="s">
        <v>75</v>
      </c>
      <c r="K87" s="155" t="s">
        <v>410</v>
      </c>
      <c r="L87" s="145" t="s">
        <v>161</v>
      </c>
      <c r="M87" s="145" t="s">
        <v>140</v>
      </c>
      <c r="N87" s="145" t="s">
        <v>170</v>
      </c>
      <c r="O87" s="154" t="s">
        <v>900</v>
      </c>
      <c r="P87" s="154" t="s">
        <v>598</v>
      </c>
      <c r="Q87" s="154" t="s">
        <v>598</v>
      </c>
      <c r="R87" s="154" t="s">
        <v>898</v>
      </c>
      <c r="S87" s="58" t="s">
        <v>899</v>
      </c>
      <c r="T87" s="154" t="s">
        <v>899</v>
      </c>
      <c r="U87" s="161">
        <v>180.19</v>
      </c>
      <c r="V87" s="145">
        <v>2</v>
      </c>
      <c r="W87" s="145" t="s">
        <v>848</v>
      </c>
      <c r="X87" s="145" t="s">
        <v>791</v>
      </c>
      <c r="Y87" s="145" t="s">
        <v>64</v>
      </c>
      <c r="Z87" s="159">
        <v>2500</v>
      </c>
    </row>
    <row r="88" spans="1:26" s="162" customFormat="1" ht="25.5">
      <c r="A88" s="155" t="s">
        <v>411</v>
      </c>
      <c r="B88" s="155" t="s">
        <v>354</v>
      </c>
      <c r="C88" s="156" t="s">
        <v>152</v>
      </c>
      <c r="D88" s="155" t="s">
        <v>848</v>
      </c>
      <c r="E88" s="155" t="s">
        <v>791</v>
      </c>
      <c r="F88" s="155">
        <v>1910</v>
      </c>
      <c r="G88" s="187" t="s">
        <v>892</v>
      </c>
      <c r="H88" s="248">
        <v>824725</v>
      </c>
      <c r="I88" s="239">
        <v>39630</v>
      </c>
      <c r="J88" s="145" t="s">
        <v>171</v>
      </c>
      <c r="K88" s="155" t="s">
        <v>411</v>
      </c>
      <c r="L88" s="145" t="s">
        <v>172</v>
      </c>
      <c r="M88" s="145" t="s">
        <v>140</v>
      </c>
      <c r="N88" s="145" t="s">
        <v>216</v>
      </c>
      <c r="O88" s="154" t="s">
        <v>598</v>
      </c>
      <c r="P88" s="154" t="s">
        <v>598</v>
      </c>
      <c r="Q88" s="154" t="s">
        <v>598</v>
      </c>
      <c r="R88" s="154" t="s">
        <v>898</v>
      </c>
      <c r="S88" s="58" t="s">
        <v>899</v>
      </c>
      <c r="T88" s="154" t="s">
        <v>899</v>
      </c>
      <c r="U88" s="161">
        <v>329.89</v>
      </c>
      <c r="V88" s="145" t="s">
        <v>173</v>
      </c>
      <c r="W88" s="145" t="s">
        <v>848</v>
      </c>
      <c r="X88" s="145" t="s">
        <v>848</v>
      </c>
      <c r="Y88" s="145" t="s">
        <v>64</v>
      </c>
      <c r="Z88" s="159">
        <v>2500</v>
      </c>
    </row>
    <row r="89" spans="1:26" s="162" customFormat="1" ht="22.5" customHeight="1">
      <c r="A89" s="155" t="s">
        <v>412</v>
      </c>
      <c r="B89" s="155" t="s">
        <v>354</v>
      </c>
      <c r="C89" s="156" t="s">
        <v>174</v>
      </c>
      <c r="D89" s="155" t="s">
        <v>848</v>
      </c>
      <c r="E89" s="155" t="s">
        <v>791</v>
      </c>
      <c r="F89" s="155">
        <v>1966</v>
      </c>
      <c r="G89" s="187" t="s">
        <v>893</v>
      </c>
      <c r="H89" s="248">
        <v>991825</v>
      </c>
      <c r="I89" s="155" t="s">
        <v>174</v>
      </c>
      <c r="J89" s="145" t="s">
        <v>76</v>
      </c>
      <c r="K89" s="155" t="s">
        <v>412</v>
      </c>
      <c r="L89" s="145" t="s">
        <v>119</v>
      </c>
      <c r="M89" s="145" t="s">
        <v>175</v>
      </c>
      <c r="N89" s="145" t="s">
        <v>349</v>
      </c>
      <c r="O89" s="154" t="s">
        <v>598</v>
      </c>
      <c r="P89" s="154" t="s">
        <v>598</v>
      </c>
      <c r="Q89" s="154" t="s">
        <v>598</v>
      </c>
      <c r="R89" s="154" t="s">
        <v>899</v>
      </c>
      <c r="S89" s="58" t="s">
        <v>899</v>
      </c>
      <c r="T89" s="154" t="s">
        <v>899</v>
      </c>
      <c r="U89" s="161">
        <v>396.73</v>
      </c>
      <c r="V89" s="145">
        <v>2</v>
      </c>
      <c r="W89" s="145" t="s">
        <v>848</v>
      </c>
      <c r="X89" s="145" t="s">
        <v>791</v>
      </c>
      <c r="Y89" s="145" t="s">
        <v>64</v>
      </c>
      <c r="Z89" s="159">
        <v>2500</v>
      </c>
    </row>
    <row r="90" spans="1:26" s="162" customFormat="1" ht="25.5">
      <c r="A90" s="155" t="s">
        <v>413</v>
      </c>
      <c r="B90" s="155" t="s">
        <v>354</v>
      </c>
      <c r="C90" s="156" t="s">
        <v>150</v>
      </c>
      <c r="D90" s="155" t="s">
        <v>848</v>
      </c>
      <c r="E90" s="155" t="s">
        <v>791</v>
      </c>
      <c r="F90" s="155">
        <v>1900</v>
      </c>
      <c r="G90" s="187" t="s">
        <v>892</v>
      </c>
      <c r="H90" s="248">
        <v>818575</v>
      </c>
      <c r="I90" s="239">
        <v>39234</v>
      </c>
      <c r="J90" s="145" t="s">
        <v>77</v>
      </c>
      <c r="K90" s="155" t="s">
        <v>413</v>
      </c>
      <c r="L90" s="145" t="s">
        <v>119</v>
      </c>
      <c r="M90" s="145" t="s">
        <v>140</v>
      </c>
      <c r="N90" s="145" t="s">
        <v>248</v>
      </c>
      <c r="O90" s="154" t="s">
        <v>598</v>
      </c>
      <c r="P90" s="154" t="s">
        <v>598</v>
      </c>
      <c r="Q90" s="154" t="s">
        <v>598</v>
      </c>
      <c r="R90" s="154" t="s">
        <v>898</v>
      </c>
      <c r="S90" s="58" t="s">
        <v>899</v>
      </c>
      <c r="T90" s="154" t="s">
        <v>899</v>
      </c>
      <c r="U90" s="161">
        <v>327.43</v>
      </c>
      <c r="V90" s="145">
        <v>3</v>
      </c>
      <c r="W90" s="145" t="s">
        <v>848</v>
      </c>
      <c r="X90" s="145" t="s">
        <v>848</v>
      </c>
      <c r="Y90" s="145" t="s">
        <v>64</v>
      </c>
      <c r="Z90" s="159">
        <v>2500</v>
      </c>
    </row>
    <row r="91" spans="1:26" s="162" customFormat="1" ht="25.5">
      <c r="A91" s="155" t="s">
        <v>414</v>
      </c>
      <c r="B91" s="155" t="s">
        <v>354</v>
      </c>
      <c r="C91" s="156" t="s">
        <v>169</v>
      </c>
      <c r="D91" s="155" t="s">
        <v>848</v>
      </c>
      <c r="E91" s="155" t="s">
        <v>791</v>
      </c>
      <c r="F91" s="155">
        <v>1895</v>
      </c>
      <c r="G91" s="187" t="s">
        <v>892</v>
      </c>
      <c r="H91" s="248">
        <v>458625</v>
      </c>
      <c r="I91" s="155" t="s">
        <v>169</v>
      </c>
      <c r="J91" s="145" t="s">
        <v>177</v>
      </c>
      <c r="K91" s="155" t="s">
        <v>414</v>
      </c>
      <c r="L91" s="145" t="s">
        <v>178</v>
      </c>
      <c r="M91" s="145" t="s">
        <v>140</v>
      </c>
      <c r="N91" s="145" t="s">
        <v>216</v>
      </c>
      <c r="O91" s="154" t="s">
        <v>598</v>
      </c>
      <c r="P91" s="154" t="s">
        <v>598</v>
      </c>
      <c r="Q91" s="154" t="s">
        <v>598</v>
      </c>
      <c r="R91" s="154" t="s">
        <v>898</v>
      </c>
      <c r="S91" s="58" t="s">
        <v>899</v>
      </c>
      <c r="T91" s="154" t="s">
        <v>899</v>
      </c>
      <c r="U91" s="161">
        <v>183.45</v>
      </c>
      <c r="V91" s="145">
        <v>1</v>
      </c>
      <c r="W91" s="145" t="s">
        <v>848</v>
      </c>
      <c r="X91" s="145" t="s">
        <v>116</v>
      </c>
      <c r="Y91" s="145" t="s">
        <v>64</v>
      </c>
      <c r="Z91" s="159">
        <v>2500</v>
      </c>
    </row>
    <row r="92" spans="1:26" s="162" customFormat="1" ht="25.5">
      <c r="A92" s="155" t="s">
        <v>415</v>
      </c>
      <c r="B92" s="155" t="s">
        <v>354</v>
      </c>
      <c r="C92" s="156" t="s">
        <v>174</v>
      </c>
      <c r="D92" s="155" t="s">
        <v>848</v>
      </c>
      <c r="E92" s="155" t="s">
        <v>791</v>
      </c>
      <c r="F92" s="155">
        <v>1907</v>
      </c>
      <c r="G92" s="187" t="s">
        <v>892</v>
      </c>
      <c r="H92" s="248">
        <v>1544325</v>
      </c>
      <c r="I92" s="155" t="s">
        <v>174</v>
      </c>
      <c r="J92" s="145" t="s">
        <v>78</v>
      </c>
      <c r="K92" s="155" t="s">
        <v>415</v>
      </c>
      <c r="L92" s="145" t="s">
        <v>119</v>
      </c>
      <c r="M92" s="145" t="s">
        <v>140</v>
      </c>
      <c r="N92" s="145" t="s">
        <v>216</v>
      </c>
      <c r="O92" s="154" t="s">
        <v>598</v>
      </c>
      <c r="P92" s="154" t="s">
        <v>598</v>
      </c>
      <c r="Q92" s="154" t="s">
        <v>598</v>
      </c>
      <c r="R92" s="154" t="s">
        <v>898</v>
      </c>
      <c r="S92" s="58" t="s">
        <v>899</v>
      </c>
      <c r="T92" s="154" t="s">
        <v>899</v>
      </c>
      <c r="U92" s="161">
        <v>617.73</v>
      </c>
      <c r="V92" s="145">
        <v>3</v>
      </c>
      <c r="W92" s="145" t="s">
        <v>848</v>
      </c>
      <c r="X92" s="145" t="s">
        <v>848</v>
      </c>
      <c r="Y92" s="145" t="s">
        <v>64</v>
      </c>
      <c r="Z92" s="159">
        <v>2500</v>
      </c>
    </row>
    <row r="93" spans="1:26" s="162" customFormat="1" ht="25.5">
      <c r="A93" s="155" t="s">
        <v>416</v>
      </c>
      <c r="B93" s="155" t="s">
        <v>354</v>
      </c>
      <c r="C93" s="156" t="s">
        <v>160</v>
      </c>
      <c r="D93" s="155" t="s">
        <v>848</v>
      </c>
      <c r="E93" s="155" t="s">
        <v>791</v>
      </c>
      <c r="F93" s="155">
        <v>1907</v>
      </c>
      <c r="G93" s="187" t="s">
        <v>892</v>
      </c>
      <c r="H93" s="248">
        <v>335625</v>
      </c>
      <c r="I93" s="155" t="s">
        <v>160</v>
      </c>
      <c r="J93" s="145" t="s">
        <v>179</v>
      </c>
      <c r="K93" s="155" t="s">
        <v>416</v>
      </c>
      <c r="L93" s="145" t="s">
        <v>119</v>
      </c>
      <c r="M93" s="145" t="s">
        <v>140</v>
      </c>
      <c r="N93" s="145" t="s">
        <v>142</v>
      </c>
      <c r="O93" s="154" t="s">
        <v>598</v>
      </c>
      <c r="P93" s="154" t="s">
        <v>598</v>
      </c>
      <c r="Q93" s="154" t="s">
        <v>598</v>
      </c>
      <c r="R93" s="154" t="s">
        <v>898</v>
      </c>
      <c r="S93" s="58" t="s">
        <v>899</v>
      </c>
      <c r="T93" s="154" t="s">
        <v>899</v>
      </c>
      <c r="U93" s="161">
        <v>134.25</v>
      </c>
      <c r="V93" s="145">
        <v>2</v>
      </c>
      <c r="W93" s="145" t="s">
        <v>848</v>
      </c>
      <c r="X93" s="145" t="s">
        <v>848</v>
      </c>
      <c r="Y93" s="145" t="s">
        <v>64</v>
      </c>
      <c r="Z93" s="159">
        <v>2500</v>
      </c>
    </row>
    <row r="94" spans="1:26" s="162" customFormat="1" ht="25.5">
      <c r="A94" s="155" t="s">
        <v>417</v>
      </c>
      <c r="B94" s="155" t="s">
        <v>354</v>
      </c>
      <c r="C94" s="156" t="s">
        <v>169</v>
      </c>
      <c r="D94" s="155" t="s">
        <v>848</v>
      </c>
      <c r="E94" s="155" t="s">
        <v>791</v>
      </c>
      <c r="F94" s="155">
        <v>1905</v>
      </c>
      <c r="G94" s="187" t="s">
        <v>892</v>
      </c>
      <c r="H94" s="248">
        <v>649675</v>
      </c>
      <c r="I94" s="155" t="s">
        <v>169</v>
      </c>
      <c r="J94" s="145" t="s">
        <v>79</v>
      </c>
      <c r="K94" s="155" t="s">
        <v>417</v>
      </c>
      <c r="L94" s="145" t="s">
        <v>119</v>
      </c>
      <c r="M94" s="145" t="s">
        <v>140</v>
      </c>
      <c r="N94" s="145" t="s">
        <v>216</v>
      </c>
      <c r="O94" s="154" t="s">
        <v>598</v>
      </c>
      <c r="P94" s="154" t="s">
        <v>598</v>
      </c>
      <c r="Q94" s="154" t="s">
        <v>598</v>
      </c>
      <c r="R94" s="154" t="s">
        <v>898</v>
      </c>
      <c r="S94" s="58" t="s">
        <v>899</v>
      </c>
      <c r="T94" s="154" t="s">
        <v>899</v>
      </c>
      <c r="U94" s="161">
        <v>259.87</v>
      </c>
      <c r="V94" s="145" t="s">
        <v>173</v>
      </c>
      <c r="W94" s="145" t="s">
        <v>848</v>
      </c>
      <c r="X94" s="145" t="s">
        <v>848</v>
      </c>
      <c r="Y94" s="145" t="s">
        <v>64</v>
      </c>
      <c r="Z94" s="159">
        <v>2500</v>
      </c>
    </row>
    <row r="95" spans="1:26" s="162" customFormat="1" ht="25.5">
      <c r="A95" s="155" t="s">
        <v>418</v>
      </c>
      <c r="B95" s="155" t="s">
        <v>354</v>
      </c>
      <c r="C95" s="156" t="s">
        <v>180</v>
      </c>
      <c r="D95" s="155" t="s">
        <v>848</v>
      </c>
      <c r="E95" s="155" t="s">
        <v>791</v>
      </c>
      <c r="F95" s="155">
        <v>1903</v>
      </c>
      <c r="G95" s="187" t="s">
        <v>892</v>
      </c>
      <c r="H95" s="248">
        <v>1041150</v>
      </c>
      <c r="I95" s="155" t="s">
        <v>180</v>
      </c>
      <c r="J95" s="145" t="s">
        <v>80</v>
      </c>
      <c r="K95" s="155" t="s">
        <v>418</v>
      </c>
      <c r="L95" s="145" t="s">
        <v>119</v>
      </c>
      <c r="M95" s="145" t="s">
        <v>140</v>
      </c>
      <c r="N95" s="145" t="s">
        <v>149</v>
      </c>
      <c r="O95" s="154" t="s">
        <v>598</v>
      </c>
      <c r="P95" s="154" t="s">
        <v>598</v>
      </c>
      <c r="Q95" s="154" t="s">
        <v>598</v>
      </c>
      <c r="R95" s="154" t="s">
        <v>898</v>
      </c>
      <c r="S95" s="58" t="s">
        <v>899</v>
      </c>
      <c r="T95" s="154" t="s">
        <v>899</v>
      </c>
      <c r="U95" s="161">
        <v>416.46</v>
      </c>
      <c r="V95" s="145" t="s">
        <v>173</v>
      </c>
      <c r="W95" s="145" t="s">
        <v>848</v>
      </c>
      <c r="X95" s="145" t="s">
        <v>848</v>
      </c>
      <c r="Y95" s="145" t="s">
        <v>64</v>
      </c>
      <c r="Z95" s="159">
        <v>2500</v>
      </c>
    </row>
    <row r="96" spans="1:26" s="162" customFormat="1" ht="25.5">
      <c r="A96" s="155" t="s">
        <v>419</v>
      </c>
      <c r="B96" s="155" t="s">
        <v>354</v>
      </c>
      <c r="C96" s="156" t="s">
        <v>169</v>
      </c>
      <c r="D96" s="155" t="s">
        <v>848</v>
      </c>
      <c r="E96" s="155" t="s">
        <v>791</v>
      </c>
      <c r="F96" s="155">
        <v>1902</v>
      </c>
      <c r="G96" s="187" t="s">
        <v>892</v>
      </c>
      <c r="H96" s="248">
        <v>610150</v>
      </c>
      <c r="I96" s="155" t="s">
        <v>169</v>
      </c>
      <c r="J96" s="145" t="s">
        <v>81</v>
      </c>
      <c r="K96" s="155" t="s">
        <v>419</v>
      </c>
      <c r="L96" s="145" t="s">
        <v>119</v>
      </c>
      <c r="M96" s="145" t="s">
        <v>140</v>
      </c>
      <c r="N96" s="145" t="s">
        <v>170</v>
      </c>
      <c r="O96" s="154" t="s">
        <v>598</v>
      </c>
      <c r="P96" s="154" t="s">
        <v>598</v>
      </c>
      <c r="Q96" s="154" t="s">
        <v>598</v>
      </c>
      <c r="R96" s="154" t="s">
        <v>898</v>
      </c>
      <c r="S96" s="58" t="s">
        <v>899</v>
      </c>
      <c r="T96" s="154" t="s">
        <v>899</v>
      </c>
      <c r="U96" s="161">
        <v>244.06</v>
      </c>
      <c r="V96" s="145">
        <v>3</v>
      </c>
      <c r="W96" s="145" t="s">
        <v>848</v>
      </c>
      <c r="X96" s="145" t="s">
        <v>848</v>
      </c>
      <c r="Y96" s="145" t="s">
        <v>64</v>
      </c>
      <c r="Z96" s="159">
        <v>2500</v>
      </c>
    </row>
    <row r="97" spans="1:26" s="162" customFormat="1" ht="25.5">
      <c r="A97" s="155" t="s">
        <v>420</v>
      </c>
      <c r="B97" s="155" t="s">
        <v>354</v>
      </c>
      <c r="C97" s="156" t="s">
        <v>180</v>
      </c>
      <c r="D97" s="155" t="s">
        <v>848</v>
      </c>
      <c r="E97" s="155" t="s">
        <v>791</v>
      </c>
      <c r="F97" s="155">
        <v>1900</v>
      </c>
      <c r="G97" s="187" t="s">
        <v>893</v>
      </c>
      <c r="H97" s="248">
        <v>727425</v>
      </c>
      <c r="I97" s="155" t="s">
        <v>180</v>
      </c>
      <c r="J97" s="145" t="s">
        <v>181</v>
      </c>
      <c r="K97" s="155" t="s">
        <v>420</v>
      </c>
      <c r="L97" s="145" t="s">
        <v>119</v>
      </c>
      <c r="M97" s="145" t="s">
        <v>140</v>
      </c>
      <c r="N97" s="145" t="s">
        <v>149</v>
      </c>
      <c r="O97" s="154" t="s">
        <v>598</v>
      </c>
      <c r="P97" s="154" t="s">
        <v>598</v>
      </c>
      <c r="Q97" s="154" t="s">
        <v>598</v>
      </c>
      <c r="R97" s="154" t="s">
        <v>898</v>
      </c>
      <c r="S97" s="58" t="s">
        <v>899</v>
      </c>
      <c r="T97" s="154" t="s">
        <v>899</v>
      </c>
      <c r="U97" s="161">
        <v>290.97</v>
      </c>
      <c r="V97" s="145">
        <v>3</v>
      </c>
      <c r="W97" s="145" t="s">
        <v>848</v>
      </c>
      <c r="X97" s="145" t="s">
        <v>848</v>
      </c>
      <c r="Y97" s="145" t="s">
        <v>64</v>
      </c>
      <c r="Z97" s="159">
        <v>2500</v>
      </c>
    </row>
    <row r="98" spans="1:26" s="162" customFormat="1" ht="25.5">
      <c r="A98" s="155" t="s">
        <v>421</v>
      </c>
      <c r="B98" s="155" t="s">
        <v>354</v>
      </c>
      <c r="C98" s="156" t="s">
        <v>160</v>
      </c>
      <c r="D98" s="155" t="s">
        <v>848</v>
      </c>
      <c r="E98" s="155" t="s">
        <v>791</v>
      </c>
      <c r="F98" s="155">
        <v>1902</v>
      </c>
      <c r="G98" s="187" t="s">
        <v>893</v>
      </c>
      <c r="H98" s="248">
        <v>510250</v>
      </c>
      <c r="I98" s="155" t="s">
        <v>160</v>
      </c>
      <c r="J98" s="145" t="s">
        <v>182</v>
      </c>
      <c r="K98" s="155" t="s">
        <v>421</v>
      </c>
      <c r="L98" s="145" t="s">
        <v>119</v>
      </c>
      <c r="M98" s="145" t="s">
        <v>140</v>
      </c>
      <c r="N98" s="145" t="s">
        <v>170</v>
      </c>
      <c r="O98" s="154" t="s">
        <v>901</v>
      </c>
      <c r="P98" s="154" t="s">
        <v>598</v>
      </c>
      <c r="Q98" s="154" t="s">
        <v>598</v>
      </c>
      <c r="R98" s="154" t="s">
        <v>898</v>
      </c>
      <c r="S98" s="58" t="s">
        <v>899</v>
      </c>
      <c r="T98" s="154" t="s">
        <v>899</v>
      </c>
      <c r="U98" s="161">
        <v>204.1</v>
      </c>
      <c r="V98" s="145">
        <v>2</v>
      </c>
      <c r="W98" s="145" t="s">
        <v>848</v>
      </c>
      <c r="X98" s="145" t="s">
        <v>848</v>
      </c>
      <c r="Y98" s="145" t="s">
        <v>64</v>
      </c>
      <c r="Z98" s="159">
        <v>2500</v>
      </c>
    </row>
    <row r="99" spans="1:26" s="162" customFormat="1" ht="25.5">
      <c r="A99" s="155" t="s">
        <v>422</v>
      </c>
      <c r="B99" s="155" t="s">
        <v>354</v>
      </c>
      <c r="C99" s="156" t="s">
        <v>169</v>
      </c>
      <c r="D99" s="155" t="s">
        <v>848</v>
      </c>
      <c r="E99" s="155" t="s">
        <v>791</v>
      </c>
      <c r="F99" s="155">
        <v>1908</v>
      </c>
      <c r="G99" s="187" t="s">
        <v>892</v>
      </c>
      <c r="H99" s="248">
        <v>651725</v>
      </c>
      <c r="I99" s="155" t="s">
        <v>169</v>
      </c>
      <c r="J99" s="145" t="s">
        <v>82</v>
      </c>
      <c r="K99" s="155" t="s">
        <v>422</v>
      </c>
      <c r="L99" s="145" t="s">
        <v>119</v>
      </c>
      <c r="M99" s="145" t="s">
        <v>140</v>
      </c>
      <c r="N99" s="145" t="s">
        <v>142</v>
      </c>
      <c r="O99" s="154" t="s">
        <v>598</v>
      </c>
      <c r="P99" s="154" t="s">
        <v>598</v>
      </c>
      <c r="Q99" s="154" t="s">
        <v>598</v>
      </c>
      <c r="R99" s="154" t="s">
        <v>898</v>
      </c>
      <c r="S99" s="58" t="s">
        <v>899</v>
      </c>
      <c r="T99" s="154" t="s">
        <v>899</v>
      </c>
      <c r="U99" s="161">
        <v>260.69</v>
      </c>
      <c r="V99" s="145">
        <v>2</v>
      </c>
      <c r="W99" s="145" t="s">
        <v>848</v>
      </c>
      <c r="X99" s="145" t="s">
        <v>183</v>
      </c>
      <c r="Y99" s="145" t="s">
        <v>64</v>
      </c>
      <c r="Z99" s="159">
        <v>2500</v>
      </c>
    </row>
    <row r="100" spans="1:26" s="162" customFormat="1" ht="25.5">
      <c r="A100" s="155" t="s">
        <v>423</v>
      </c>
      <c r="B100" s="155" t="s">
        <v>354</v>
      </c>
      <c r="C100" s="156" t="s">
        <v>180</v>
      </c>
      <c r="D100" s="155" t="s">
        <v>848</v>
      </c>
      <c r="E100" s="155" t="s">
        <v>791</v>
      </c>
      <c r="F100" s="155">
        <v>1907</v>
      </c>
      <c r="G100" s="187" t="s">
        <v>892</v>
      </c>
      <c r="H100" s="248">
        <v>696825</v>
      </c>
      <c r="I100" s="155" t="s">
        <v>180</v>
      </c>
      <c r="J100" s="145" t="s">
        <v>83</v>
      </c>
      <c r="K100" s="155" t="s">
        <v>423</v>
      </c>
      <c r="L100" s="145" t="s">
        <v>119</v>
      </c>
      <c r="M100" s="145" t="s">
        <v>140</v>
      </c>
      <c r="N100" s="145" t="s">
        <v>149</v>
      </c>
      <c r="O100" s="154" t="s">
        <v>598</v>
      </c>
      <c r="P100" s="154" t="s">
        <v>598</v>
      </c>
      <c r="Q100" s="154" t="s">
        <v>598</v>
      </c>
      <c r="R100" s="154" t="s">
        <v>898</v>
      </c>
      <c r="S100" s="58" t="s">
        <v>899</v>
      </c>
      <c r="T100" s="154" t="s">
        <v>899</v>
      </c>
      <c r="U100" s="161">
        <v>278.73</v>
      </c>
      <c r="V100" s="145">
        <v>3</v>
      </c>
      <c r="W100" s="145" t="s">
        <v>848</v>
      </c>
      <c r="X100" s="145" t="s">
        <v>183</v>
      </c>
      <c r="Y100" s="145" t="s">
        <v>64</v>
      </c>
      <c r="Z100" s="159">
        <v>2500</v>
      </c>
    </row>
    <row r="101" spans="1:26" s="162" customFormat="1" ht="25.5">
      <c r="A101" s="155" t="s">
        <v>424</v>
      </c>
      <c r="B101" s="155" t="s">
        <v>354</v>
      </c>
      <c r="C101" s="156" t="s">
        <v>169</v>
      </c>
      <c r="D101" s="155" t="s">
        <v>848</v>
      </c>
      <c r="E101" s="155" t="s">
        <v>791</v>
      </c>
      <c r="F101" s="155">
        <v>1920</v>
      </c>
      <c r="G101" s="187" t="s">
        <v>892</v>
      </c>
      <c r="H101" s="248">
        <v>712025</v>
      </c>
      <c r="I101" s="155" t="s">
        <v>169</v>
      </c>
      <c r="J101" s="145" t="s">
        <v>84</v>
      </c>
      <c r="K101" s="155" t="s">
        <v>424</v>
      </c>
      <c r="L101" s="145" t="s">
        <v>119</v>
      </c>
      <c r="M101" s="145" t="s">
        <v>140</v>
      </c>
      <c r="N101" s="145" t="s">
        <v>149</v>
      </c>
      <c r="O101" s="154" t="s">
        <v>598</v>
      </c>
      <c r="P101" s="154" t="s">
        <v>598</v>
      </c>
      <c r="Q101" s="154" t="s">
        <v>598</v>
      </c>
      <c r="R101" s="154" t="s">
        <v>898</v>
      </c>
      <c r="S101" s="58" t="s">
        <v>899</v>
      </c>
      <c r="T101" s="154" t="s">
        <v>899</v>
      </c>
      <c r="U101" s="161">
        <v>284.81</v>
      </c>
      <c r="V101" s="145" t="s">
        <v>173</v>
      </c>
      <c r="W101" s="145" t="s">
        <v>848</v>
      </c>
      <c r="X101" s="145" t="s">
        <v>791</v>
      </c>
      <c r="Y101" s="145" t="s">
        <v>64</v>
      </c>
      <c r="Z101" s="159">
        <v>2500</v>
      </c>
    </row>
    <row r="102" spans="1:26" s="162" customFormat="1" ht="25.5">
      <c r="A102" s="155" t="s">
        <v>425</v>
      </c>
      <c r="B102" s="155" t="s">
        <v>354</v>
      </c>
      <c r="C102" s="156" t="s">
        <v>139</v>
      </c>
      <c r="D102" s="155" t="s">
        <v>848</v>
      </c>
      <c r="E102" s="155" t="s">
        <v>791</v>
      </c>
      <c r="F102" s="155">
        <v>1909</v>
      </c>
      <c r="G102" s="187" t="s">
        <v>892</v>
      </c>
      <c r="H102" s="248">
        <v>874925</v>
      </c>
      <c r="I102" s="155" t="s">
        <v>139</v>
      </c>
      <c r="J102" s="145" t="s">
        <v>85</v>
      </c>
      <c r="K102" s="155" t="s">
        <v>425</v>
      </c>
      <c r="L102" s="145" t="s">
        <v>119</v>
      </c>
      <c r="M102" s="145" t="s">
        <v>140</v>
      </c>
      <c r="N102" s="145" t="s">
        <v>149</v>
      </c>
      <c r="O102" s="154" t="s">
        <v>598</v>
      </c>
      <c r="P102" s="154" t="s">
        <v>598</v>
      </c>
      <c r="Q102" s="154" t="s">
        <v>598</v>
      </c>
      <c r="R102" s="154" t="s">
        <v>898</v>
      </c>
      <c r="S102" s="58" t="s">
        <v>899</v>
      </c>
      <c r="T102" s="154" t="s">
        <v>899</v>
      </c>
      <c r="U102" s="161">
        <v>349.97</v>
      </c>
      <c r="V102" s="145">
        <v>3</v>
      </c>
      <c r="W102" s="145" t="s">
        <v>848</v>
      </c>
      <c r="X102" s="145" t="s">
        <v>848</v>
      </c>
      <c r="Y102" s="145" t="s">
        <v>64</v>
      </c>
      <c r="Z102" s="159">
        <v>2500</v>
      </c>
    </row>
    <row r="103" spans="1:26" s="162" customFormat="1" ht="25.5">
      <c r="A103" s="155" t="s">
        <v>426</v>
      </c>
      <c r="B103" s="155" t="s">
        <v>354</v>
      </c>
      <c r="C103" s="156" t="s">
        <v>169</v>
      </c>
      <c r="D103" s="155" t="s">
        <v>848</v>
      </c>
      <c r="E103" s="155" t="s">
        <v>791</v>
      </c>
      <c r="F103" s="155"/>
      <c r="G103" s="187" t="s">
        <v>892</v>
      </c>
      <c r="H103" s="248">
        <v>535750</v>
      </c>
      <c r="I103" s="155" t="s">
        <v>169</v>
      </c>
      <c r="J103" s="145" t="s">
        <v>184</v>
      </c>
      <c r="K103" s="155" t="s">
        <v>426</v>
      </c>
      <c r="L103" s="145" t="s">
        <v>185</v>
      </c>
      <c r="M103" s="145" t="s">
        <v>140</v>
      </c>
      <c r="N103" s="145" t="s">
        <v>186</v>
      </c>
      <c r="O103" s="154" t="s">
        <v>598</v>
      </c>
      <c r="P103" s="154" t="s">
        <v>598</v>
      </c>
      <c r="Q103" s="154" t="s">
        <v>598</v>
      </c>
      <c r="R103" s="154" t="s">
        <v>898</v>
      </c>
      <c r="S103" s="58" t="s">
        <v>899</v>
      </c>
      <c r="T103" s="154" t="s">
        <v>899</v>
      </c>
      <c r="U103" s="161">
        <v>214.3</v>
      </c>
      <c r="V103" s="145" t="s">
        <v>187</v>
      </c>
      <c r="W103" s="145" t="s">
        <v>848</v>
      </c>
      <c r="X103" s="145" t="s">
        <v>791</v>
      </c>
      <c r="Y103" s="145" t="s">
        <v>64</v>
      </c>
      <c r="Z103" s="159">
        <v>2500</v>
      </c>
    </row>
    <row r="104" spans="1:26" s="162" customFormat="1" ht="25.5">
      <c r="A104" s="155" t="s">
        <v>427</v>
      </c>
      <c r="B104" s="155" t="s">
        <v>354</v>
      </c>
      <c r="C104" s="156" t="s">
        <v>188</v>
      </c>
      <c r="D104" s="155" t="s">
        <v>848</v>
      </c>
      <c r="E104" s="155" t="s">
        <v>791</v>
      </c>
      <c r="F104" s="155">
        <v>1914</v>
      </c>
      <c r="G104" s="187" t="s">
        <v>892</v>
      </c>
      <c r="H104" s="248">
        <v>416800</v>
      </c>
      <c r="I104" s="155" t="s">
        <v>188</v>
      </c>
      <c r="J104" s="145" t="s">
        <v>86</v>
      </c>
      <c r="K104" s="155" t="s">
        <v>427</v>
      </c>
      <c r="L104" s="145" t="s">
        <v>119</v>
      </c>
      <c r="M104" s="145" t="s">
        <v>140</v>
      </c>
      <c r="N104" s="145" t="s">
        <v>189</v>
      </c>
      <c r="O104" s="154" t="s">
        <v>598</v>
      </c>
      <c r="P104" s="154" t="s">
        <v>598</v>
      </c>
      <c r="Q104" s="154" t="s">
        <v>598</v>
      </c>
      <c r="R104" s="154" t="s">
        <v>898</v>
      </c>
      <c r="S104" s="58" t="s">
        <v>899</v>
      </c>
      <c r="T104" s="154" t="s">
        <v>899</v>
      </c>
      <c r="U104" s="161">
        <v>166.72</v>
      </c>
      <c r="V104" s="145">
        <v>2</v>
      </c>
      <c r="W104" s="145" t="s">
        <v>848</v>
      </c>
      <c r="X104" s="145" t="s">
        <v>116</v>
      </c>
      <c r="Y104" s="145" t="s">
        <v>64</v>
      </c>
      <c r="Z104" s="159">
        <v>2500</v>
      </c>
    </row>
    <row r="105" spans="1:26" s="162" customFormat="1" ht="25.5">
      <c r="A105" s="155" t="s">
        <v>428</v>
      </c>
      <c r="B105" s="155" t="s">
        <v>354</v>
      </c>
      <c r="C105" s="156" t="s">
        <v>188</v>
      </c>
      <c r="D105" s="155" t="s">
        <v>848</v>
      </c>
      <c r="E105" s="155" t="s">
        <v>791</v>
      </c>
      <c r="F105" s="155">
        <v>1912</v>
      </c>
      <c r="G105" s="187" t="s">
        <v>892</v>
      </c>
      <c r="H105" s="248">
        <v>459925</v>
      </c>
      <c r="I105" s="155" t="s">
        <v>188</v>
      </c>
      <c r="J105" s="145" t="s">
        <v>87</v>
      </c>
      <c r="K105" s="155" t="s">
        <v>428</v>
      </c>
      <c r="L105" s="145" t="s">
        <v>119</v>
      </c>
      <c r="M105" s="145" t="s">
        <v>140</v>
      </c>
      <c r="N105" s="145" t="s">
        <v>190</v>
      </c>
      <c r="O105" s="154" t="s">
        <v>598</v>
      </c>
      <c r="P105" s="154" t="s">
        <v>598</v>
      </c>
      <c r="Q105" s="154" t="s">
        <v>598</v>
      </c>
      <c r="R105" s="154" t="s">
        <v>898</v>
      </c>
      <c r="S105" s="58" t="s">
        <v>899</v>
      </c>
      <c r="T105" s="154" t="s">
        <v>899</v>
      </c>
      <c r="U105" s="161">
        <v>183.97</v>
      </c>
      <c r="V105" s="145">
        <v>2</v>
      </c>
      <c r="W105" s="145" t="s">
        <v>848</v>
      </c>
      <c r="X105" s="145" t="s">
        <v>116</v>
      </c>
      <c r="Y105" s="145" t="s">
        <v>64</v>
      </c>
      <c r="Z105" s="159">
        <v>2500</v>
      </c>
    </row>
    <row r="106" spans="1:26" s="162" customFormat="1" ht="25.5">
      <c r="A106" s="155" t="s">
        <v>429</v>
      </c>
      <c r="B106" s="155" t="s">
        <v>354</v>
      </c>
      <c r="C106" s="156" t="s">
        <v>167</v>
      </c>
      <c r="D106" s="155" t="s">
        <v>848</v>
      </c>
      <c r="E106" s="155" t="s">
        <v>791</v>
      </c>
      <c r="F106" s="155">
        <v>1920</v>
      </c>
      <c r="G106" s="187" t="s">
        <v>892</v>
      </c>
      <c r="H106" s="248">
        <v>356075</v>
      </c>
      <c r="I106" s="155" t="s">
        <v>167</v>
      </c>
      <c r="J106" s="145" t="s">
        <v>191</v>
      </c>
      <c r="K106" s="155" t="s">
        <v>429</v>
      </c>
      <c r="L106" s="145" t="s">
        <v>119</v>
      </c>
      <c r="M106" s="145" t="s">
        <v>140</v>
      </c>
      <c r="N106" s="145" t="s">
        <v>192</v>
      </c>
      <c r="O106" s="154" t="s">
        <v>901</v>
      </c>
      <c r="P106" s="154" t="s">
        <v>598</v>
      </c>
      <c r="Q106" s="154" t="s">
        <v>598</v>
      </c>
      <c r="R106" s="154" t="s">
        <v>898</v>
      </c>
      <c r="S106" s="58" t="s">
        <v>899</v>
      </c>
      <c r="T106" s="154" t="s">
        <v>899</v>
      </c>
      <c r="U106" s="161">
        <v>142.43</v>
      </c>
      <c r="V106" s="145">
        <v>2</v>
      </c>
      <c r="W106" s="145" t="s">
        <v>848</v>
      </c>
      <c r="X106" s="145" t="s">
        <v>848</v>
      </c>
      <c r="Y106" s="145" t="s">
        <v>64</v>
      </c>
      <c r="Z106" s="159">
        <v>2500</v>
      </c>
    </row>
    <row r="107" spans="1:26" s="162" customFormat="1" ht="25.5" customHeight="1">
      <c r="A107" s="155" t="s">
        <v>430</v>
      </c>
      <c r="B107" s="155" t="s">
        <v>354</v>
      </c>
      <c r="C107" s="156" t="s">
        <v>139</v>
      </c>
      <c r="D107" s="155" t="s">
        <v>848</v>
      </c>
      <c r="E107" s="155" t="s">
        <v>791</v>
      </c>
      <c r="F107" s="155">
        <v>1896</v>
      </c>
      <c r="G107" s="187" t="s">
        <v>894</v>
      </c>
      <c r="H107" s="248">
        <v>788800</v>
      </c>
      <c r="I107" s="155" t="s">
        <v>139</v>
      </c>
      <c r="J107" s="145" t="s">
        <v>88</v>
      </c>
      <c r="K107" s="155" t="s">
        <v>430</v>
      </c>
      <c r="L107" s="145" t="s">
        <v>193</v>
      </c>
      <c r="M107" s="145" t="s">
        <v>140</v>
      </c>
      <c r="N107" s="145" t="s">
        <v>170</v>
      </c>
      <c r="O107" s="154" t="s">
        <v>598</v>
      </c>
      <c r="P107" s="154" t="s">
        <v>598</v>
      </c>
      <c r="Q107" s="154" t="s">
        <v>598</v>
      </c>
      <c r="R107" s="154" t="s">
        <v>899</v>
      </c>
      <c r="S107" s="58" t="s">
        <v>899</v>
      </c>
      <c r="T107" s="154" t="s">
        <v>899</v>
      </c>
      <c r="U107" s="161">
        <v>315.52</v>
      </c>
      <c r="V107" s="145">
        <v>1</v>
      </c>
      <c r="W107" s="145" t="s">
        <v>848</v>
      </c>
      <c r="X107" s="145" t="s">
        <v>791</v>
      </c>
      <c r="Y107" s="145" t="s">
        <v>64</v>
      </c>
      <c r="Z107" s="159">
        <v>2500</v>
      </c>
    </row>
    <row r="108" spans="1:26" s="162" customFormat="1" ht="27" customHeight="1">
      <c r="A108" s="155" t="s">
        <v>431</v>
      </c>
      <c r="B108" s="155" t="s">
        <v>354</v>
      </c>
      <c r="C108" s="156" t="s">
        <v>180</v>
      </c>
      <c r="D108" s="155" t="s">
        <v>848</v>
      </c>
      <c r="E108" s="155" t="s">
        <v>791</v>
      </c>
      <c r="F108" s="155">
        <v>1910</v>
      </c>
      <c r="G108" s="187" t="s">
        <v>892</v>
      </c>
      <c r="H108" s="248">
        <v>883500</v>
      </c>
      <c r="I108" s="155" t="s">
        <v>180</v>
      </c>
      <c r="J108" s="145" t="s">
        <v>194</v>
      </c>
      <c r="K108" s="155" t="s">
        <v>431</v>
      </c>
      <c r="L108" s="145" t="s">
        <v>119</v>
      </c>
      <c r="M108" s="145" t="s">
        <v>140</v>
      </c>
      <c r="N108" s="145" t="s">
        <v>170</v>
      </c>
      <c r="O108" s="154" t="s">
        <v>598</v>
      </c>
      <c r="P108" s="154" t="s">
        <v>598</v>
      </c>
      <c r="Q108" s="154" t="s">
        <v>598</v>
      </c>
      <c r="R108" s="154" t="s">
        <v>899</v>
      </c>
      <c r="S108" s="58" t="s">
        <v>899</v>
      </c>
      <c r="T108" s="154" t="s">
        <v>899</v>
      </c>
      <c r="U108" s="161">
        <v>353.4</v>
      </c>
      <c r="V108" s="145">
        <v>3</v>
      </c>
      <c r="W108" s="145" t="s">
        <v>848</v>
      </c>
      <c r="X108" s="145" t="s">
        <v>848</v>
      </c>
      <c r="Y108" s="145" t="s">
        <v>64</v>
      </c>
      <c r="Z108" s="159">
        <v>2500</v>
      </c>
    </row>
    <row r="109" spans="1:26" s="162" customFormat="1" ht="27" customHeight="1">
      <c r="A109" s="155" t="s">
        <v>432</v>
      </c>
      <c r="B109" s="155" t="s">
        <v>354</v>
      </c>
      <c r="C109" s="156" t="s">
        <v>195</v>
      </c>
      <c r="D109" s="155" t="s">
        <v>848</v>
      </c>
      <c r="E109" s="155" t="s">
        <v>791</v>
      </c>
      <c r="F109" s="155">
        <v>1916</v>
      </c>
      <c r="G109" s="187" t="s">
        <v>892</v>
      </c>
      <c r="H109" s="248">
        <v>740125</v>
      </c>
      <c r="I109" s="239">
        <v>38809</v>
      </c>
      <c r="J109" s="145" t="s">
        <v>196</v>
      </c>
      <c r="K109" s="155" t="s">
        <v>432</v>
      </c>
      <c r="L109" s="145" t="s">
        <v>119</v>
      </c>
      <c r="M109" s="145" t="s">
        <v>140</v>
      </c>
      <c r="N109" s="145" t="s">
        <v>170</v>
      </c>
      <c r="O109" s="154" t="s">
        <v>598</v>
      </c>
      <c r="P109" s="154" t="s">
        <v>598</v>
      </c>
      <c r="Q109" s="154" t="s">
        <v>598</v>
      </c>
      <c r="R109" s="154" t="s">
        <v>899</v>
      </c>
      <c r="S109" s="58" t="s">
        <v>899</v>
      </c>
      <c r="T109" s="154" t="s">
        <v>899</v>
      </c>
      <c r="U109" s="161">
        <v>296.05</v>
      </c>
      <c r="V109" s="145">
        <v>3</v>
      </c>
      <c r="W109" s="145" t="s">
        <v>848</v>
      </c>
      <c r="X109" s="145" t="s">
        <v>848</v>
      </c>
      <c r="Y109" s="145" t="s">
        <v>64</v>
      </c>
      <c r="Z109" s="159">
        <v>2500</v>
      </c>
    </row>
    <row r="110" spans="1:26" s="162" customFormat="1" ht="25.5">
      <c r="A110" s="155" t="s">
        <v>433</v>
      </c>
      <c r="B110" s="155" t="s">
        <v>354</v>
      </c>
      <c r="C110" s="156" t="s">
        <v>197</v>
      </c>
      <c r="D110" s="155" t="s">
        <v>848</v>
      </c>
      <c r="E110" s="155" t="s">
        <v>791</v>
      </c>
      <c r="F110" s="155">
        <v>2010</v>
      </c>
      <c r="G110" s="187" t="s">
        <v>892</v>
      </c>
      <c r="H110" s="248">
        <v>781000</v>
      </c>
      <c r="I110" s="155" t="s">
        <v>197</v>
      </c>
      <c r="J110" s="145" t="s">
        <v>198</v>
      </c>
      <c r="K110" s="155" t="s">
        <v>433</v>
      </c>
      <c r="L110" s="145" t="s">
        <v>199</v>
      </c>
      <c r="M110" s="145" t="s">
        <v>200</v>
      </c>
      <c r="N110" s="145" t="s">
        <v>201</v>
      </c>
      <c r="O110" s="154" t="s">
        <v>598</v>
      </c>
      <c r="P110" s="154" t="s">
        <v>598</v>
      </c>
      <c r="Q110" s="154" t="s">
        <v>598</v>
      </c>
      <c r="R110" s="154" t="s">
        <v>899</v>
      </c>
      <c r="S110" s="58" t="s">
        <v>899</v>
      </c>
      <c r="T110" s="154" t="s">
        <v>899</v>
      </c>
      <c r="U110" s="163">
        <v>312.4</v>
      </c>
      <c r="V110" s="145">
        <v>2</v>
      </c>
      <c r="W110" s="145" t="s">
        <v>848</v>
      </c>
      <c r="X110" s="145" t="s">
        <v>791</v>
      </c>
      <c r="Y110" s="145" t="s">
        <v>64</v>
      </c>
      <c r="Z110" s="159">
        <v>2500</v>
      </c>
    </row>
    <row r="111" spans="1:26" s="162" customFormat="1" ht="25.5">
      <c r="A111" s="155" t="s">
        <v>434</v>
      </c>
      <c r="B111" s="155" t="s">
        <v>354</v>
      </c>
      <c r="C111" s="156" t="s">
        <v>164</v>
      </c>
      <c r="D111" s="155" t="s">
        <v>848</v>
      </c>
      <c r="E111" s="155" t="s">
        <v>791</v>
      </c>
      <c r="F111" s="155">
        <v>2007</v>
      </c>
      <c r="G111" s="187" t="s">
        <v>892</v>
      </c>
      <c r="H111" s="248">
        <v>1268200</v>
      </c>
      <c r="I111" s="155" t="s">
        <v>164</v>
      </c>
      <c r="J111" s="145" t="s">
        <v>202</v>
      </c>
      <c r="K111" s="155" t="s">
        <v>434</v>
      </c>
      <c r="L111" s="145" t="s">
        <v>203</v>
      </c>
      <c r="M111" s="145" t="s">
        <v>175</v>
      </c>
      <c r="N111" s="145" t="s">
        <v>204</v>
      </c>
      <c r="O111" s="154" t="s">
        <v>598</v>
      </c>
      <c r="P111" s="154" t="s">
        <v>598</v>
      </c>
      <c r="Q111" s="154" t="s">
        <v>598</v>
      </c>
      <c r="R111" s="154" t="s">
        <v>899</v>
      </c>
      <c r="S111" s="58" t="s">
        <v>899</v>
      </c>
      <c r="T111" s="154" t="s">
        <v>899</v>
      </c>
      <c r="U111" s="161">
        <v>507.28</v>
      </c>
      <c r="V111" s="145">
        <v>3</v>
      </c>
      <c r="W111" s="145" t="s">
        <v>848</v>
      </c>
      <c r="X111" s="145" t="s">
        <v>116</v>
      </c>
      <c r="Y111" s="145" t="s">
        <v>64</v>
      </c>
      <c r="Z111" s="159">
        <v>2500</v>
      </c>
    </row>
    <row r="112" spans="1:26" s="162" customFormat="1" ht="25.5">
      <c r="A112" s="155" t="s">
        <v>435</v>
      </c>
      <c r="B112" s="155" t="s">
        <v>354</v>
      </c>
      <c r="C112" s="156" t="s">
        <v>195</v>
      </c>
      <c r="D112" s="155" t="s">
        <v>848</v>
      </c>
      <c r="E112" s="155" t="s">
        <v>791</v>
      </c>
      <c r="F112" s="155">
        <v>1894</v>
      </c>
      <c r="G112" s="187" t="s">
        <v>892</v>
      </c>
      <c r="H112" s="248">
        <v>777825</v>
      </c>
      <c r="I112" s="239">
        <v>38809</v>
      </c>
      <c r="J112" s="145" t="s">
        <v>205</v>
      </c>
      <c r="K112" s="155" t="s">
        <v>435</v>
      </c>
      <c r="L112" s="145" t="s">
        <v>206</v>
      </c>
      <c r="M112" s="145" t="s">
        <v>207</v>
      </c>
      <c r="N112" s="145" t="s">
        <v>208</v>
      </c>
      <c r="O112" s="154" t="s">
        <v>598</v>
      </c>
      <c r="P112" s="154" t="s">
        <v>598</v>
      </c>
      <c r="Q112" s="154" t="s">
        <v>598</v>
      </c>
      <c r="R112" s="154" t="s">
        <v>899</v>
      </c>
      <c r="S112" s="58" t="s">
        <v>899</v>
      </c>
      <c r="T112" s="154" t="s">
        <v>899</v>
      </c>
      <c r="U112" s="163">
        <v>311.13</v>
      </c>
      <c r="V112" s="145">
        <v>3</v>
      </c>
      <c r="W112" s="145" t="s">
        <v>848</v>
      </c>
      <c r="X112" s="145" t="s">
        <v>848</v>
      </c>
      <c r="Y112" s="145" t="s">
        <v>64</v>
      </c>
      <c r="Z112" s="159">
        <v>2500</v>
      </c>
    </row>
    <row r="113" spans="1:26" s="162" customFormat="1" ht="25.5">
      <c r="A113" s="155" t="s">
        <v>436</v>
      </c>
      <c r="B113" s="155" t="s">
        <v>354</v>
      </c>
      <c r="C113" s="156" t="s">
        <v>154</v>
      </c>
      <c r="D113" s="155" t="s">
        <v>848</v>
      </c>
      <c r="E113" s="155" t="s">
        <v>791</v>
      </c>
      <c r="F113" s="155">
        <v>1895</v>
      </c>
      <c r="G113" s="187" t="s">
        <v>892</v>
      </c>
      <c r="H113" s="248">
        <v>533625</v>
      </c>
      <c r="I113" s="239">
        <v>38443</v>
      </c>
      <c r="J113" s="145" t="s">
        <v>209</v>
      </c>
      <c r="K113" s="155" t="s">
        <v>436</v>
      </c>
      <c r="L113" s="145" t="s">
        <v>119</v>
      </c>
      <c r="M113" s="145" t="s">
        <v>140</v>
      </c>
      <c r="N113" s="145" t="s">
        <v>210</v>
      </c>
      <c r="O113" s="154" t="s">
        <v>598</v>
      </c>
      <c r="P113" s="154" t="s">
        <v>598</v>
      </c>
      <c r="Q113" s="154" t="s">
        <v>598</v>
      </c>
      <c r="R113" s="154" t="s">
        <v>898</v>
      </c>
      <c r="S113" s="58" t="s">
        <v>899</v>
      </c>
      <c r="T113" s="154" t="s">
        <v>899</v>
      </c>
      <c r="U113" s="161">
        <v>213.45</v>
      </c>
      <c r="V113" s="145" t="s">
        <v>211</v>
      </c>
      <c r="W113" s="145" t="s">
        <v>848</v>
      </c>
      <c r="X113" s="145" t="s">
        <v>116</v>
      </c>
      <c r="Y113" s="145" t="s">
        <v>64</v>
      </c>
      <c r="Z113" s="159">
        <v>2500</v>
      </c>
    </row>
    <row r="114" spans="1:26" s="162" customFormat="1" ht="25.5">
      <c r="A114" s="155" t="s">
        <v>437</v>
      </c>
      <c r="B114" s="155" t="s">
        <v>354</v>
      </c>
      <c r="C114" s="156" t="s">
        <v>169</v>
      </c>
      <c r="D114" s="155" t="s">
        <v>848</v>
      </c>
      <c r="E114" s="155" t="s">
        <v>791</v>
      </c>
      <c r="F114" s="155">
        <v>1908</v>
      </c>
      <c r="G114" s="187" t="s">
        <v>892</v>
      </c>
      <c r="H114" s="248">
        <v>475075</v>
      </c>
      <c r="I114" s="155" t="s">
        <v>169</v>
      </c>
      <c r="J114" s="145" t="s">
        <v>212</v>
      </c>
      <c r="K114" s="155" t="s">
        <v>437</v>
      </c>
      <c r="L114" s="145" t="s">
        <v>119</v>
      </c>
      <c r="M114" s="145" t="s">
        <v>140</v>
      </c>
      <c r="N114" s="145" t="s">
        <v>208</v>
      </c>
      <c r="O114" s="154" t="s">
        <v>598</v>
      </c>
      <c r="P114" s="154" t="s">
        <v>598</v>
      </c>
      <c r="Q114" s="154" t="s">
        <v>598</v>
      </c>
      <c r="R114" s="154" t="s">
        <v>899</v>
      </c>
      <c r="S114" s="58" t="s">
        <v>899</v>
      </c>
      <c r="T114" s="154" t="s">
        <v>899</v>
      </c>
      <c r="U114" s="161">
        <v>190.03</v>
      </c>
      <c r="V114" s="145">
        <v>2</v>
      </c>
      <c r="W114" s="145" t="s">
        <v>848</v>
      </c>
      <c r="X114" s="145" t="s">
        <v>116</v>
      </c>
      <c r="Y114" s="145" t="s">
        <v>64</v>
      </c>
      <c r="Z114" s="159">
        <v>2500</v>
      </c>
    </row>
    <row r="115" spans="1:26" s="162" customFormat="1" ht="25.5">
      <c r="A115" s="155" t="s">
        <v>438</v>
      </c>
      <c r="B115" s="155" t="s">
        <v>354</v>
      </c>
      <c r="C115" s="156" t="s">
        <v>213</v>
      </c>
      <c r="D115" s="155" t="s">
        <v>848</v>
      </c>
      <c r="E115" s="155" t="s">
        <v>791</v>
      </c>
      <c r="F115" s="155">
        <v>1972</v>
      </c>
      <c r="G115" s="187" t="s">
        <v>892</v>
      </c>
      <c r="H115" s="248">
        <v>1131475</v>
      </c>
      <c r="I115" s="155" t="s">
        <v>213</v>
      </c>
      <c r="J115" s="145" t="s">
        <v>89</v>
      </c>
      <c r="K115" s="155" t="s">
        <v>438</v>
      </c>
      <c r="L115" s="145" t="s">
        <v>119</v>
      </c>
      <c r="M115" s="145" t="s">
        <v>140</v>
      </c>
      <c r="N115" s="145" t="s">
        <v>170</v>
      </c>
      <c r="O115" s="154" t="s">
        <v>598</v>
      </c>
      <c r="P115" s="154" t="s">
        <v>598</v>
      </c>
      <c r="Q115" s="154" t="s">
        <v>598</v>
      </c>
      <c r="R115" s="154" t="s">
        <v>899</v>
      </c>
      <c r="S115" s="58" t="s">
        <v>899</v>
      </c>
      <c r="T115" s="154" t="s">
        <v>899</v>
      </c>
      <c r="U115" s="161">
        <v>452.59</v>
      </c>
      <c r="V115" s="145">
        <v>3</v>
      </c>
      <c r="W115" s="145" t="s">
        <v>848</v>
      </c>
      <c r="X115" s="145" t="s">
        <v>848</v>
      </c>
      <c r="Y115" s="145" t="s">
        <v>64</v>
      </c>
      <c r="Z115" s="159">
        <v>2500</v>
      </c>
    </row>
    <row r="116" spans="1:26" s="162" customFormat="1" ht="25.5">
      <c r="A116" s="155" t="s">
        <v>439</v>
      </c>
      <c r="B116" s="155" t="s">
        <v>354</v>
      </c>
      <c r="C116" s="156" t="s">
        <v>214</v>
      </c>
      <c r="D116" s="155" t="s">
        <v>848</v>
      </c>
      <c r="E116" s="155" t="s">
        <v>791</v>
      </c>
      <c r="F116" s="155">
        <v>1910</v>
      </c>
      <c r="G116" s="187" t="s">
        <v>892</v>
      </c>
      <c r="H116" s="248">
        <v>610025</v>
      </c>
      <c r="I116" s="239">
        <v>39264</v>
      </c>
      <c r="J116" s="145" t="s">
        <v>215</v>
      </c>
      <c r="K116" s="155" t="s">
        <v>439</v>
      </c>
      <c r="L116" s="145" t="s">
        <v>119</v>
      </c>
      <c r="M116" s="145" t="s">
        <v>140</v>
      </c>
      <c r="N116" s="145" t="s">
        <v>216</v>
      </c>
      <c r="O116" s="154" t="s">
        <v>598</v>
      </c>
      <c r="P116" s="154" t="s">
        <v>598</v>
      </c>
      <c r="Q116" s="154" t="s">
        <v>598</v>
      </c>
      <c r="R116" s="154" t="s">
        <v>899</v>
      </c>
      <c r="S116" s="58" t="s">
        <v>899</v>
      </c>
      <c r="T116" s="154" t="s">
        <v>899</v>
      </c>
      <c r="U116" s="161">
        <v>244.01</v>
      </c>
      <c r="V116" s="145" t="s">
        <v>173</v>
      </c>
      <c r="W116" s="145" t="s">
        <v>848</v>
      </c>
      <c r="X116" s="145" t="s">
        <v>848</v>
      </c>
      <c r="Y116" s="145" t="s">
        <v>64</v>
      </c>
      <c r="Z116" s="159">
        <v>2500</v>
      </c>
    </row>
    <row r="117" spans="1:26" s="162" customFormat="1" ht="38.25">
      <c r="A117" s="155" t="s">
        <v>440</v>
      </c>
      <c r="B117" s="155" t="s">
        <v>354</v>
      </c>
      <c r="C117" s="156" t="s">
        <v>213</v>
      </c>
      <c r="D117" s="155" t="s">
        <v>848</v>
      </c>
      <c r="E117" s="155" t="s">
        <v>791</v>
      </c>
      <c r="F117" s="155">
        <v>1954</v>
      </c>
      <c r="G117" s="187" t="s">
        <v>893</v>
      </c>
      <c r="H117" s="248">
        <v>922650</v>
      </c>
      <c r="I117" s="155" t="s">
        <v>213</v>
      </c>
      <c r="J117" s="145" t="s">
        <v>217</v>
      </c>
      <c r="K117" s="155" t="s">
        <v>440</v>
      </c>
      <c r="L117" s="145" t="s">
        <v>346</v>
      </c>
      <c r="M117" s="145" t="s">
        <v>140</v>
      </c>
      <c r="N117" s="145" t="s">
        <v>142</v>
      </c>
      <c r="O117" s="154" t="s">
        <v>598</v>
      </c>
      <c r="P117" s="154" t="s">
        <v>598</v>
      </c>
      <c r="Q117" s="154" t="s">
        <v>598</v>
      </c>
      <c r="R117" s="154" t="s">
        <v>899</v>
      </c>
      <c r="S117" s="58" t="s">
        <v>899</v>
      </c>
      <c r="T117" s="154" t="s">
        <v>899</v>
      </c>
      <c r="U117" s="161">
        <v>369.06</v>
      </c>
      <c r="V117" s="145">
        <v>1</v>
      </c>
      <c r="W117" s="145" t="s">
        <v>848</v>
      </c>
      <c r="X117" s="145" t="s">
        <v>791</v>
      </c>
      <c r="Y117" s="145" t="s">
        <v>64</v>
      </c>
      <c r="Z117" s="159">
        <v>2500</v>
      </c>
    </row>
    <row r="118" spans="1:26" s="162" customFormat="1" ht="25.5">
      <c r="A118" s="155" t="s">
        <v>441</v>
      </c>
      <c r="B118" s="155" t="s">
        <v>354</v>
      </c>
      <c r="C118" s="156" t="s">
        <v>169</v>
      </c>
      <c r="D118" s="155" t="s">
        <v>848</v>
      </c>
      <c r="E118" s="155" t="s">
        <v>791</v>
      </c>
      <c r="F118" s="155"/>
      <c r="G118" s="187" t="s">
        <v>892</v>
      </c>
      <c r="H118" s="248">
        <v>645925</v>
      </c>
      <c r="I118" s="155" t="s">
        <v>169</v>
      </c>
      <c r="J118" s="145" t="s">
        <v>218</v>
      </c>
      <c r="K118" s="155" t="s">
        <v>441</v>
      </c>
      <c r="L118" s="145" t="s">
        <v>119</v>
      </c>
      <c r="M118" s="145" t="s">
        <v>140</v>
      </c>
      <c r="N118" s="145" t="s">
        <v>219</v>
      </c>
      <c r="O118" s="154" t="s">
        <v>902</v>
      </c>
      <c r="P118" s="154" t="s">
        <v>598</v>
      </c>
      <c r="Q118" s="154" t="s">
        <v>598</v>
      </c>
      <c r="R118" s="154" t="s">
        <v>898</v>
      </c>
      <c r="S118" s="58" t="s">
        <v>899</v>
      </c>
      <c r="T118" s="154" t="s">
        <v>899</v>
      </c>
      <c r="U118" s="161">
        <v>258.37</v>
      </c>
      <c r="V118" s="145">
        <v>2</v>
      </c>
      <c r="W118" s="145" t="s">
        <v>848</v>
      </c>
      <c r="X118" s="145" t="s">
        <v>220</v>
      </c>
      <c r="Y118" s="145" t="s">
        <v>64</v>
      </c>
      <c r="Z118" s="159">
        <v>2500</v>
      </c>
    </row>
    <row r="119" spans="1:26" s="162" customFormat="1" ht="25.5">
      <c r="A119" s="155" t="s">
        <v>442</v>
      </c>
      <c r="B119" s="155" t="s">
        <v>354</v>
      </c>
      <c r="C119" s="156" t="s">
        <v>169</v>
      </c>
      <c r="D119" s="155" t="s">
        <v>848</v>
      </c>
      <c r="E119" s="155" t="s">
        <v>791</v>
      </c>
      <c r="F119" s="155">
        <v>1901</v>
      </c>
      <c r="G119" s="187" t="s">
        <v>892</v>
      </c>
      <c r="H119" s="248">
        <v>353700</v>
      </c>
      <c r="I119" s="155" t="s">
        <v>169</v>
      </c>
      <c r="J119" s="145" t="s">
        <v>221</v>
      </c>
      <c r="K119" s="155" t="s">
        <v>442</v>
      </c>
      <c r="L119" s="145" t="s">
        <v>119</v>
      </c>
      <c r="M119" s="145" t="s">
        <v>140</v>
      </c>
      <c r="N119" s="145" t="s">
        <v>222</v>
      </c>
      <c r="O119" s="154" t="s">
        <v>901</v>
      </c>
      <c r="P119" s="154" t="s">
        <v>598</v>
      </c>
      <c r="Q119" s="154" t="s">
        <v>598</v>
      </c>
      <c r="R119" s="154" t="s">
        <v>898</v>
      </c>
      <c r="S119" s="58" t="s">
        <v>899</v>
      </c>
      <c r="T119" s="154" t="s">
        <v>899</v>
      </c>
      <c r="U119" s="161">
        <v>141.48</v>
      </c>
      <c r="V119" s="145" t="s">
        <v>211</v>
      </c>
      <c r="W119" s="145" t="s">
        <v>848</v>
      </c>
      <c r="X119" s="145" t="s">
        <v>220</v>
      </c>
      <c r="Y119" s="145" t="s">
        <v>64</v>
      </c>
      <c r="Z119" s="159">
        <v>2500</v>
      </c>
    </row>
    <row r="120" spans="1:26" s="162" customFormat="1" ht="25.5">
      <c r="A120" s="155" t="s">
        <v>443</v>
      </c>
      <c r="B120" s="155" t="s">
        <v>354</v>
      </c>
      <c r="C120" s="156" t="s">
        <v>188</v>
      </c>
      <c r="D120" s="155" t="s">
        <v>848</v>
      </c>
      <c r="E120" s="155" t="s">
        <v>791</v>
      </c>
      <c r="F120" s="155">
        <v>1902</v>
      </c>
      <c r="G120" s="187" t="s">
        <v>892</v>
      </c>
      <c r="H120" s="248">
        <v>515525</v>
      </c>
      <c r="I120" s="155" t="s">
        <v>188</v>
      </c>
      <c r="J120" s="145" t="s">
        <v>90</v>
      </c>
      <c r="K120" s="155" t="s">
        <v>443</v>
      </c>
      <c r="L120" s="145" t="s">
        <v>119</v>
      </c>
      <c r="M120" s="145" t="s">
        <v>140</v>
      </c>
      <c r="N120" s="145" t="s">
        <v>223</v>
      </c>
      <c r="O120" s="154" t="s">
        <v>901</v>
      </c>
      <c r="P120" s="154" t="s">
        <v>598</v>
      </c>
      <c r="Q120" s="154" t="s">
        <v>598</v>
      </c>
      <c r="R120" s="154" t="s">
        <v>898</v>
      </c>
      <c r="S120" s="58" t="s">
        <v>899</v>
      </c>
      <c r="T120" s="154" t="s">
        <v>899</v>
      </c>
      <c r="U120" s="161">
        <v>206.21</v>
      </c>
      <c r="V120" s="145">
        <v>2</v>
      </c>
      <c r="W120" s="145" t="s">
        <v>848</v>
      </c>
      <c r="X120" s="145" t="s">
        <v>848</v>
      </c>
      <c r="Y120" s="145" t="s">
        <v>64</v>
      </c>
      <c r="Z120" s="159">
        <v>2500</v>
      </c>
    </row>
    <row r="121" spans="1:26" s="162" customFormat="1" ht="25.5">
      <c r="A121" s="155" t="s">
        <v>444</v>
      </c>
      <c r="B121" s="155" t="s">
        <v>354</v>
      </c>
      <c r="C121" s="156" t="s">
        <v>167</v>
      </c>
      <c r="D121" s="155" t="s">
        <v>848</v>
      </c>
      <c r="E121" s="155" t="s">
        <v>791</v>
      </c>
      <c r="F121" s="155"/>
      <c r="G121" s="187" t="s">
        <v>892</v>
      </c>
      <c r="H121" s="248">
        <v>199900</v>
      </c>
      <c r="I121" s="155" t="s">
        <v>167</v>
      </c>
      <c r="J121" s="145" t="s">
        <v>224</v>
      </c>
      <c r="K121" s="155" t="s">
        <v>444</v>
      </c>
      <c r="L121" s="145" t="s">
        <v>193</v>
      </c>
      <c r="M121" s="145" t="s">
        <v>140</v>
      </c>
      <c r="N121" s="145" t="s">
        <v>142</v>
      </c>
      <c r="O121" s="154" t="s">
        <v>598</v>
      </c>
      <c r="P121" s="154" t="s">
        <v>598</v>
      </c>
      <c r="Q121" s="154" t="s">
        <v>598</v>
      </c>
      <c r="R121" s="154" t="s">
        <v>898</v>
      </c>
      <c r="S121" s="58" t="s">
        <v>899</v>
      </c>
      <c r="T121" s="154" t="s">
        <v>899</v>
      </c>
      <c r="U121" s="161">
        <v>79.96</v>
      </c>
      <c r="V121" s="145">
        <v>1</v>
      </c>
      <c r="W121" s="145" t="s">
        <v>848</v>
      </c>
      <c r="X121" s="145" t="s">
        <v>791</v>
      </c>
      <c r="Y121" s="145" t="s">
        <v>64</v>
      </c>
      <c r="Z121" s="159">
        <v>2500</v>
      </c>
    </row>
    <row r="122" spans="1:26" s="162" customFormat="1" ht="21.75" customHeight="1">
      <c r="A122" s="155" t="s">
        <v>445</v>
      </c>
      <c r="B122" s="155" t="s">
        <v>354</v>
      </c>
      <c r="C122" s="156" t="s">
        <v>225</v>
      </c>
      <c r="D122" s="155" t="s">
        <v>848</v>
      </c>
      <c r="E122" s="155" t="s">
        <v>791</v>
      </c>
      <c r="F122" s="155">
        <v>1904</v>
      </c>
      <c r="G122" s="187" t="s">
        <v>892</v>
      </c>
      <c r="H122" s="248">
        <v>120400</v>
      </c>
      <c r="I122" s="155" t="s">
        <v>225</v>
      </c>
      <c r="J122" s="145" t="s">
        <v>226</v>
      </c>
      <c r="K122" s="155" t="s">
        <v>445</v>
      </c>
      <c r="L122" s="145" t="s">
        <v>119</v>
      </c>
      <c r="M122" s="145" t="s">
        <v>140</v>
      </c>
      <c r="N122" s="145" t="s">
        <v>170</v>
      </c>
      <c r="O122" s="154" t="s">
        <v>598</v>
      </c>
      <c r="P122" s="154" t="s">
        <v>598</v>
      </c>
      <c r="Q122" s="154" t="s">
        <v>598</v>
      </c>
      <c r="R122" s="154" t="s">
        <v>898</v>
      </c>
      <c r="S122" s="58" t="s">
        <v>899</v>
      </c>
      <c r="T122" s="154" t="s">
        <v>899</v>
      </c>
      <c r="U122" s="161">
        <v>48.16</v>
      </c>
      <c r="V122" s="145">
        <v>1</v>
      </c>
      <c r="W122" s="145" t="s">
        <v>848</v>
      </c>
      <c r="X122" s="145" t="s">
        <v>848</v>
      </c>
      <c r="Y122" s="145" t="s">
        <v>64</v>
      </c>
      <c r="Z122" s="159">
        <v>2500</v>
      </c>
    </row>
    <row r="123" spans="1:26" s="162" customFormat="1" ht="25.5">
      <c r="A123" s="155" t="s">
        <v>446</v>
      </c>
      <c r="B123" s="155" t="s">
        <v>354</v>
      </c>
      <c r="C123" s="156" t="s">
        <v>188</v>
      </c>
      <c r="D123" s="155" t="s">
        <v>848</v>
      </c>
      <c r="E123" s="155" t="s">
        <v>791</v>
      </c>
      <c r="F123" s="155"/>
      <c r="G123" s="187" t="s">
        <v>892</v>
      </c>
      <c r="H123" s="248">
        <v>374175</v>
      </c>
      <c r="I123" s="155" t="s">
        <v>188</v>
      </c>
      <c r="J123" s="145" t="s">
        <v>91</v>
      </c>
      <c r="K123" s="155" t="s">
        <v>446</v>
      </c>
      <c r="L123" s="145" t="s">
        <v>119</v>
      </c>
      <c r="M123" s="145" t="s">
        <v>140</v>
      </c>
      <c r="N123" s="145" t="s">
        <v>170</v>
      </c>
      <c r="O123" s="154" t="s">
        <v>901</v>
      </c>
      <c r="P123" s="154" t="s">
        <v>598</v>
      </c>
      <c r="Q123" s="154" t="s">
        <v>598</v>
      </c>
      <c r="R123" s="154" t="s">
        <v>898</v>
      </c>
      <c r="S123" s="58" t="s">
        <v>899</v>
      </c>
      <c r="T123" s="154" t="s">
        <v>899</v>
      </c>
      <c r="U123" s="161">
        <v>149.67</v>
      </c>
      <c r="V123" s="145">
        <v>2</v>
      </c>
      <c r="W123" s="145" t="s">
        <v>848</v>
      </c>
      <c r="X123" s="145" t="s">
        <v>116</v>
      </c>
      <c r="Y123" s="145" t="s">
        <v>64</v>
      </c>
      <c r="Z123" s="159">
        <v>2500</v>
      </c>
    </row>
    <row r="124" spans="1:26" s="162" customFormat="1" ht="25.5">
      <c r="A124" s="155" t="s">
        <v>447</v>
      </c>
      <c r="B124" s="155" t="s">
        <v>354</v>
      </c>
      <c r="C124" s="156" t="s">
        <v>180</v>
      </c>
      <c r="D124" s="155" t="s">
        <v>848</v>
      </c>
      <c r="E124" s="155" t="s">
        <v>791</v>
      </c>
      <c r="F124" s="155"/>
      <c r="G124" s="187" t="s">
        <v>892</v>
      </c>
      <c r="H124" s="248">
        <v>884650</v>
      </c>
      <c r="I124" s="155" t="s">
        <v>180</v>
      </c>
      <c r="J124" s="145" t="s">
        <v>92</v>
      </c>
      <c r="K124" s="155" t="s">
        <v>447</v>
      </c>
      <c r="L124" s="145" t="s">
        <v>119</v>
      </c>
      <c r="M124" s="145" t="s">
        <v>140</v>
      </c>
      <c r="N124" s="145" t="s">
        <v>142</v>
      </c>
      <c r="O124" s="154" t="s">
        <v>598</v>
      </c>
      <c r="P124" s="154" t="s">
        <v>598</v>
      </c>
      <c r="Q124" s="154" t="s">
        <v>598</v>
      </c>
      <c r="R124" s="154" t="s">
        <v>898</v>
      </c>
      <c r="S124" s="58" t="s">
        <v>899</v>
      </c>
      <c r="T124" s="154" t="s">
        <v>899</v>
      </c>
      <c r="U124" s="161">
        <v>353.86</v>
      </c>
      <c r="V124" s="145">
        <v>3</v>
      </c>
      <c r="W124" s="145" t="s">
        <v>848</v>
      </c>
      <c r="X124" s="145" t="s">
        <v>848</v>
      </c>
      <c r="Y124" s="145" t="s">
        <v>64</v>
      </c>
      <c r="Z124" s="159">
        <v>2500</v>
      </c>
    </row>
    <row r="125" spans="1:26" s="162" customFormat="1" ht="25.5">
      <c r="A125" s="155" t="s">
        <v>448</v>
      </c>
      <c r="B125" s="155" t="s">
        <v>354</v>
      </c>
      <c r="C125" s="156" t="s">
        <v>167</v>
      </c>
      <c r="D125" s="155" t="s">
        <v>848</v>
      </c>
      <c r="E125" s="155" t="s">
        <v>791</v>
      </c>
      <c r="F125" s="155">
        <v>1899</v>
      </c>
      <c r="G125" s="187" t="s">
        <v>892</v>
      </c>
      <c r="H125" s="248">
        <v>292875</v>
      </c>
      <c r="I125" s="155" t="s">
        <v>167</v>
      </c>
      <c r="J125" s="145" t="s">
        <v>93</v>
      </c>
      <c r="K125" s="155" t="s">
        <v>448</v>
      </c>
      <c r="L125" s="145" t="s">
        <v>227</v>
      </c>
      <c r="M125" s="145" t="s">
        <v>140</v>
      </c>
      <c r="N125" s="145" t="s">
        <v>228</v>
      </c>
      <c r="O125" s="154" t="s">
        <v>598</v>
      </c>
      <c r="P125" s="154" t="s">
        <v>598</v>
      </c>
      <c r="Q125" s="154" t="s">
        <v>598</v>
      </c>
      <c r="R125" s="154" t="s">
        <v>903</v>
      </c>
      <c r="S125" s="58" t="s">
        <v>899</v>
      </c>
      <c r="T125" s="154" t="s">
        <v>899</v>
      </c>
      <c r="U125" s="161">
        <v>117.15</v>
      </c>
      <c r="V125" s="145">
        <v>1</v>
      </c>
      <c r="W125" s="145" t="s">
        <v>848</v>
      </c>
      <c r="X125" s="145" t="s">
        <v>116</v>
      </c>
      <c r="Y125" s="145" t="s">
        <v>64</v>
      </c>
      <c r="Z125" s="159">
        <v>2500</v>
      </c>
    </row>
    <row r="126" spans="1:26" s="162" customFormat="1" ht="25.5">
      <c r="A126" s="155" t="s">
        <v>449</v>
      </c>
      <c r="B126" s="155" t="s">
        <v>354</v>
      </c>
      <c r="C126" s="156" t="s">
        <v>188</v>
      </c>
      <c r="D126" s="155" t="s">
        <v>848</v>
      </c>
      <c r="E126" s="155" t="s">
        <v>791</v>
      </c>
      <c r="F126" s="155">
        <v>1905</v>
      </c>
      <c r="G126" s="187" t="s">
        <v>893</v>
      </c>
      <c r="H126" s="248">
        <v>426775</v>
      </c>
      <c r="I126" s="155" t="s">
        <v>188</v>
      </c>
      <c r="J126" s="145" t="s">
        <v>94</v>
      </c>
      <c r="K126" s="155" t="s">
        <v>449</v>
      </c>
      <c r="L126" s="145" t="s">
        <v>119</v>
      </c>
      <c r="M126" s="145" t="s">
        <v>140</v>
      </c>
      <c r="N126" s="145" t="s">
        <v>229</v>
      </c>
      <c r="O126" s="154" t="s">
        <v>598</v>
      </c>
      <c r="P126" s="154" t="s">
        <v>598</v>
      </c>
      <c r="Q126" s="154" t="s">
        <v>598</v>
      </c>
      <c r="R126" s="154" t="s">
        <v>898</v>
      </c>
      <c r="S126" s="58" t="s">
        <v>899</v>
      </c>
      <c r="T126" s="154" t="s">
        <v>899</v>
      </c>
      <c r="U126" s="161">
        <v>170.71</v>
      </c>
      <c r="V126" s="145">
        <v>2</v>
      </c>
      <c r="W126" s="145" t="s">
        <v>848</v>
      </c>
      <c r="X126" s="145" t="s">
        <v>791</v>
      </c>
      <c r="Y126" s="145" t="s">
        <v>64</v>
      </c>
      <c r="Z126" s="159">
        <v>2500</v>
      </c>
    </row>
    <row r="127" spans="1:26" s="162" customFormat="1" ht="25.5">
      <c r="A127" s="155" t="s">
        <v>450</v>
      </c>
      <c r="B127" s="155" t="s">
        <v>354</v>
      </c>
      <c r="C127" s="156" t="s">
        <v>169</v>
      </c>
      <c r="D127" s="155" t="s">
        <v>848</v>
      </c>
      <c r="E127" s="155" t="s">
        <v>791</v>
      </c>
      <c r="F127" s="155">
        <v>1910</v>
      </c>
      <c r="G127" s="187" t="s">
        <v>892</v>
      </c>
      <c r="H127" s="248">
        <v>394525</v>
      </c>
      <c r="I127" s="155" t="s">
        <v>169</v>
      </c>
      <c r="J127" s="145" t="s">
        <v>95</v>
      </c>
      <c r="K127" s="155" t="s">
        <v>450</v>
      </c>
      <c r="L127" s="145" t="s">
        <v>230</v>
      </c>
      <c r="M127" s="145" t="s">
        <v>140</v>
      </c>
      <c r="N127" s="145" t="s">
        <v>231</v>
      </c>
      <c r="O127" s="154" t="s">
        <v>598</v>
      </c>
      <c r="P127" s="154" t="s">
        <v>598</v>
      </c>
      <c r="Q127" s="154" t="s">
        <v>598</v>
      </c>
      <c r="R127" s="154" t="s">
        <v>898</v>
      </c>
      <c r="S127" s="58" t="s">
        <v>899</v>
      </c>
      <c r="T127" s="154" t="s">
        <v>899</v>
      </c>
      <c r="U127" s="161">
        <v>157.81</v>
      </c>
      <c r="V127" s="145">
        <v>1</v>
      </c>
      <c r="W127" s="145" t="s">
        <v>848</v>
      </c>
      <c r="X127" s="145" t="s">
        <v>116</v>
      </c>
      <c r="Y127" s="145" t="s">
        <v>64</v>
      </c>
      <c r="Z127" s="159">
        <v>2500</v>
      </c>
    </row>
    <row r="128" spans="1:26" s="162" customFormat="1" ht="27" customHeight="1">
      <c r="A128" s="155" t="s">
        <v>451</v>
      </c>
      <c r="B128" s="155" t="s">
        <v>354</v>
      </c>
      <c r="C128" s="156" t="s">
        <v>213</v>
      </c>
      <c r="D128" s="155" t="s">
        <v>848</v>
      </c>
      <c r="E128" s="155" t="s">
        <v>791</v>
      </c>
      <c r="F128" s="155">
        <v>1942</v>
      </c>
      <c r="G128" s="187" t="s">
        <v>893</v>
      </c>
      <c r="H128" s="248">
        <v>1058950</v>
      </c>
      <c r="I128" s="155" t="s">
        <v>213</v>
      </c>
      <c r="J128" s="145" t="s">
        <v>96</v>
      </c>
      <c r="K128" s="155" t="s">
        <v>451</v>
      </c>
      <c r="L128" s="145" t="s">
        <v>140</v>
      </c>
      <c r="M128" s="145" t="s">
        <v>140</v>
      </c>
      <c r="N128" s="145" t="s">
        <v>142</v>
      </c>
      <c r="O128" s="154" t="s">
        <v>598</v>
      </c>
      <c r="P128" s="154" t="s">
        <v>598</v>
      </c>
      <c r="Q128" s="154" t="s">
        <v>598</v>
      </c>
      <c r="R128" s="154" t="s">
        <v>899</v>
      </c>
      <c r="S128" s="58" t="s">
        <v>899</v>
      </c>
      <c r="T128" s="154" t="s">
        <v>899</v>
      </c>
      <c r="U128" s="161">
        <v>423.58</v>
      </c>
      <c r="V128" s="145">
        <v>1</v>
      </c>
      <c r="W128" s="145" t="s">
        <v>848</v>
      </c>
      <c r="X128" s="145" t="s">
        <v>116</v>
      </c>
      <c r="Y128" s="145" t="s">
        <v>64</v>
      </c>
      <c r="Z128" s="159">
        <v>2500</v>
      </c>
    </row>
    <row r="129" spans="1:26" s="162" customFormat="1" ht="27" customHeight="1">
      <c r="A129" s="155" t="s">
        <v>452</v>
      </c>
      <c r="B129" s="155" t="s">
        <v>354</v>
      </c>
      <c r="C129" s="156" t="s">
        <v>232</v>
      </c>
      <c r="D129" s="155" t="s">
        <v>848</v>
      </c>
      <c r="E129" s="155" t="s">
        <v>791</v>
      </c>
      <c r="F129" s="155">
        <v>1984</v>
      </c>
      <c r="G129" s="187" t="s">
        <v>893</v>
      </c>
      <c r="H129" s="248">
        <v>2261575</v>
      </c>
      <c r="I129" s="155" t="s">
        <v>232</v>
      </c>
      <c r="J129" s="145" t="s">
        <v>97</v>
      </c>
      <c r="K129" s="155" t="s">
        <v>452</v>
      </c>
      <c r="L129" s="145" t="s">
        <v>233</v>
      </c>
      <c r="M129" s="145" t="s">
        <v>234</v>
      </c>
      <c r="N129" s="145" t="s">
        <v>201</v>
      </c>
      <c r="O129" s="154" t="s">
        <v>598</v>
      </c>
      <c r="P129" s="154" t="s">
        <v>598</v>
      </c>
      <c r="Q129" s="154" t="s">
        <v>598</v>
      </c>
      <c r="R129" s="154" t="s">
        <v>899</v>
      </c>
      <c r="S129" s="58" t="s">
        <v>899</v>
      </c>
      <c r="T129" s="154" t="s">
        <v>899</v>
      </c>
      <c r="U129" s="161">
        <v>904.63</v>
      </c>
      <c r="V129" s="145">
        <v>1</v>
      </c>
      <c r="W129" s="145" t="s">
        <v>848</v>
      </c>
      <c r="X129" s="145" t="s">
        <v>791</v>
      </c>
      <c r="Y129" s="145" t="s">
        <v>64</v>
      </c>
      <c r="Z129" s="159">
        <v>2500</v>
      </c>
    </row>
    <row r="130" spans="1:26" s="162" customFormat="1" ht="23.25" customHeight="1">
      <c r="A130" s="155" t="s">
        <v>453</v>
      </c>
      <c r="B130" s="155" t="s">
        <v>354</v>
      </c>
      <c r="C130" s="156" t="s">
        <v>174</v>
      </c>
      <c r="D130" s="155" t="s">
        <v>848</v>
      </c>
      <c r="E130" s="155" t="s">
        <v>791</v>
      </c>
      <c r="F130" s="155">
        <v>1970</v>
      </c>
      <c r="G130" s="187" t="s">
        <v>893</v>
      </c>
      <c r="H130" s="248">
        <v>1617075</v>
      </c>
      <c r="I130" s="155" t="s">
        <v>174</v>
      </c>
      <c r="J130" s="145" t="s">
        <v>235</v>
      </c>
      <c r="K130" s="155" t="s">
        <v>453</v>
      </c>
      <c r="L130" s="145" t="s">
        <v>119</v>
      </c>
      <c r="M130" s="145" t="s">
        <v>175</v>
      </c>
      <c r="N130" s="145" t="s">
        <v>201</v>
      </c>
      <c r="O130" s="154" t="s">
        <v>598</v>
      </c>
      <c r="P130" s="154" t="s">
        <v>598</v>
      </c>
      <c r="Q130" s="154" t="s">
        <v>598</v>
      </c>
      <c r="R130" s="154" t="s">
        <v>899</v>
      </c>
      <c r="S130" s="58" t="s">
        <v>899</v>
      </c>
      <c r="T130" s="154" t="s">
        <v>899</v>
      </c>
      <c r="U130" s="161">
        <v>646.83</v>
      </c>
      <c r="V130" s="145">
        <v>3</v>
      </c>
      <c r="W130" s="145" t="s">
        <v>848</v>
      </c>
      <c r="X130" s="145" t="s">
        <v>848</v>
      </c>
      <c r="Y130" s="145" t="s">
        <v>64</v>
      </c>
      <c r="Z130" s="159">
        <v>2500</v>
      </c>
    </row>
    <row r="131" spans="1:26" s="162" customFormat="1" ht="25.5">
      <c r="A131" s="155" t="s">
        <v>454</v>
      </c>
      <c r="B131" s="155" t="s">
        <v>354</v>
      </c>
      <c r="C131" s="156" t="s">
        <v>236</v>
      </c>
      <c r="D131" s="155" t="s">
        <v>848</v>
      </c>
      <c r="E131" s="155" t="s">
        <v>791</v>
      </c>
      <c r="F131" s="155">
        <v>1910</v>
      </c>
      <c r="G131" s="187" t="s">
        <v>892</v>
      </c>
      <c r="H131" s="248">
        <v>1108150</v>
      </c>
      <c r="I131" s="155" t="s">
        <v>236</v>
      </c>
      <c r="J131" s="145" t="s">
        <v>895</v>
      </c>
      <c r="K131" s="155" t="s">
        <v>454</v>
      </c>
      <c r="L131" s="145" t="s">
        <v>237</v>
      </c>
      <c r="M131" s="145" t="s">
        <v>140</v>
      </c>
      <c r="N131" s="145" t="s">
        <v>170</v>
      </c>
      <c r="O131" s="154" t="s">
        <v>598</v>
      </c>
      <c r="P131" s="154" t="s">
        <v>598</v>
      </c>
      <c r="Q131" s="154" t="s">
        <v>598</v>
      </c>
      <c r="R131" s="154" t="s">
        <v>898</v>
      </c>
      <c r="S131" s="58" t="s">
        <v>899</v>
      </c>
      <c r="T131" s="154" t="s">
        <v>899</v>
      </c>
      <c r="U131" s="161">
        <v>443.26</v>
      </c>
      <c r="V131" s="145">
        <v>3</v>
      </c>
      <c r="W131" s="145" t="s">
        <v>848</v>
      </c>
      <c r="X131" s="145" t="s">
        <v>116</v>
      </c>
      <c r="Y131" s="145" t="s">
        <v>64</v>
      </c>
      <c r="Z131" s="159">
        <v>2500</v>
      </c>
    </row>
    <row r="132" spans="1:26" s="162" customFormat="1" ht="25.5">
      <c r="A132" s="155" t="s">
        <v>455</v>
      </c>
      <c r="B132" s="155" t="s">
        <v>354</v>
      </c>
      <c r="C132" s="156" t="s">
        <v>238</v>
      </c>
      <c r="D132" s="155" t="s">
        <v>848</v>
      </c>
      <c r="E132" s="155" t="s">
        <v>791</v>
      </c>
      <c r="F132" s="155"/>
      <c r="G132" s="187" t="s">
        <v>892</v>
      </c>
      <c r="H132" s="248">
        <v>1012150</v>
      </c>
      <c r="I132" s="239">
        <v>39601</v>
      </c>
      <c r="J132" s="145" t="s">
        <v>896</v>
      </c>
      <c r="K132" s="155" t="s">
        <v>455</v>
      </c>
      <c r="L132" s="145" t="s">
        <v>119</v>
      </c>
      <c r="M132" s="145" t="s">
        <v>140</v>
      </c>
      <c r="N132" s="145" t="s">
        <v>216</v>
      </c>
      <c r="O132" s="154" t="s">
        <v>598</v>
      </c>
      <c r="P132" s="154" t="s">
        <v>598</v>
      </c>
      <c r="Q132" s="154" t="s">
        <v>598</v>
      </c>
      <c r="R132" s="154" t="s">
        <v>898</v>
      </c>
      <c r="S132" s="58" t="s">
        <v>899</v>
      </c>
      <c r="T132" s="154" t="s">
        <v>899</v>
      </c>
      <c r="U132" s="161">
        <v>404.86</v>
      </c>
      <c r="V132" s="145">
        <v>3</v>
      </c>
      <c r="W132" s="145" t="s">
        <v>848</v>
      </c>
      <c r="X132" s="145" t="s">
        <v>848</v>
      </c>
      <c r="Y132" s="145" t="s">
        <v>64</v>
      </c>
      <c r="Z132" s="159">
        <v>2500</v>
      </c>
    </row>
    <row r="133" spans="1:26" s="162" customFormat="1" ht="25.5">
      <c r="A133" s="155" t="s">
        <v>456</v>
      </c>
      <c r="B133" s="155" t="s">
        <v>354</v>
      </c>
      <c r="C133" s="156" t="s">
        <v>167</v>
      </c>
      <c r="D133" s="155" t="s">
        <v>848</v>
      </c>
      <c r="E133" s="155" t="s">
        <v>791</v>
      </c>
      <c r="F133" s="155">
        <v>1903</v>
      </c>
      <c r="G133" s="187" t="s">
        <v>892</v>
      </c>
      <c r="H133" s="248">
        <v>181325</v>
      </c>
      <c r="I133" s="155" t="s">
        <v>167</v>
      </c>
      <c r="J133" s="145" t="s">
        <v>239</v>
      </c>
      <c r="K133" s="155" t="s">
        <v>456</v>
      </c>
      <c r="L133" s="145" t="s">
        <v>240</v>
      </c>
      <c r="M133" s="145" t="s">
        <v>140</v>
      </c>
      <c r="N133" s="145" t="s">
        <v>170</v>
      </c>
      <c r="O133" s="154" t="s">
        <v>901</v>
      </c>
      <c r="P133" s="154" t="s">
        <v>598</v>
      </c>
      <c r="Q133" s="154" t="s">
        <v>598</v>
      </c>
      <c r="R133" s="154" t="s">
        <v>898</v>
      </c>
      <c r="S133" s="58" t="s">
        <v>899</v>
      </c>
      <c r="T133" s="154" t="s">
        <v>899</v>
      </c>
      <c r="U133" s="161">
        <v>72.53</v>
      </c>
      <c r="V133" s="145">
        <v>1</v>
      </c>
      <c r="W133" s="145" t="s">
        <v>848</v>
      </c>
      <c r="X133" s="145" t="s">
        <v>791</v>
      </c>
      <c r="Y133" s="145" t="s">
        <v>64</v>
      </c>
      <c r="Z133" s="159">
        <v>2500</v>
      </c>
    </row>
    <row r="134" spans="1:26" s="162" customFormat="1" ht="25.5">
      <c r="A134" s="155" t="s">
        <v>457</v>
      </c>
      <c r="B134" s="155" t="s">
        <v>354</v>
      </c>
      <c r="C134" s="156" t="s">
        <v>167</v>
      </c>
      <c r="D134" s="155" t="s">
        <v>848</v>
      </c>
      <c r="E134" s="155" t="s">
        <v>791</v>
      </c>
      <c r="F134" s="155">
        <v>1903</v>
      </c>
      <c r="G134" s="187" t="s">
        <v>892</v>
      </c>
      <c r="H134" s="248">
        <v>247525</v>
      </c>
      <c r="I134" s="155" t="s">
        <v>167</v>
      </c>
      <c r="J134" s="145" t="s">
        <v>98</v>
      </c>
      <c r="K134" s="155" t="s">
        <v>457</v>
      </c>
      <c r="L134" s="145" t="s">
        <v>240</v>
      </c>
      <c r="M134" s="145" t="s">
        <v>140</v>
      </c>
      <c r="N134" s="145" t="s">
        <v>170</v>
      </c>
      <c r="O134" s="154" t="s">
        <v>598</v>
      </c>
      <c r="P134" s="154" t="s">
        <v>598</v>
      </c>
      <c r="Q134" s="154" t="s">
        <v>598</v>
      </c>
      <c r="R134" s="154" t="s">
        <v>898</v>
      </c>
      <c r="S134" s="58" t="s">
        <v>899</v>
      </c>
      <c r="T134" s="154" t="s">
        <v>899</v>
      </c>
      <c r="U134" s="161">
        <v>99.01</v>
      </c>
      <c r="V134" s="145">
        <v>1</v>
      </c>
      <c r="W134" s="145" t="s">
        <v>848</v>
      </c>
      <c r="X134" s="145" t="s">
        <v>791</v>
      </c>
      <c r="Y134" s="145" t="s">
        <v>64</v>
      </c>
      <c r="Z134" s="159">
        <v>2500</v>
      </c>
    </row>
    <row r="135" spans="1:26" s="162" customFormat="1" ht="25.5">
      <c r="A135" s="155" t="s">
        <v>458</v>
      </c>
      <c r="B135" s="155" t="s">
        <v>354</v>
      </c>
      <c r="C135" s="156" t="s">
        <v>169</v>
      </c>
      <c r="D135" s="155" t="s">
        <v>848</v>
      </c>
      <c r="E135" s="155" t="s">
        <v>791</v>
      </c>
      <c r="F135" s="155">
        <v>1903</v>
      </c>
      <c r="G135" s="187" t="s">
        <v>892</v>
      </c>
      <c r="H135" s="248">
        <v>598300</v>
      </c>
      <c r="I135" s="155" t="s">
        <v>169</v>
      </c>
      <c r="J135" s="145" t="s">
        <v>241</v>
      </c>
      <c r="K135" s="155" t="s">
        <v>458</v>
      </c>
      <c r="L135" s="145" t="s">
        <v>240</v>
      </c>
      <c r="M135" s="145" t="s">
        <v>140</v>
      </c>
      <c r="N135" s="145" t="s">
        <v>170</v>
      </c>
      <c r="O135" s="154" t="s">
        <v>598</v>
      </c>
      <c r="P135" s="154" t="s">
        <v>598</v>
      </c>
      <c r="Q135" s="154" t="s">
        <v>598</v>
      </c>
      <c r="R135" s="154" t="s">
        <v>898</v>
      </c>
      <c r="S135" s="58" t="s">
        <v>899</v>
      </c>
      <c r="T135" s="154" t="s">
        <v>899</v>
      </c>
      <c r="U135" s="161">
        <v>239.32</v>
      </c>
      <c r="V135" s="145">
        <v>2</v>
      </c>
      <c r="W135" s="145" t="s">
        <v>848</v>
      </c>
      <c r="X135" s="145" t="s">
        <v>848</v>
      </c>
      <c r="Y135" s="145" t="s">
        <v>64</v>
      </c>
      <c r="Z135" s="159">
        <v>2500</v>
      </c>
    </row>
    <row r="136" spans="1:26" s="162" customFormat="1" ht="26.25" customHeight="1">
      <c r="A136" s="155" t="s">
        <v>459</v>
      </c>
      <c r="B136" s="155" t="s">
        <v>354</v>
      </c>
      <c r="C136" s="156" t="s">
        <v>225</v>
      </c>
      <c r="D136" s="155" t="s">
        <v>848</v>
      </c>
      <c r="E136" s="155" t="s">
        <v>791</v>
      </c>
      <c r="F136" s="155">
        <v>1908</v>
      </c>
      <c r="G136" s="187" t="s">
        <v>893</v>
      </c>
      <c r="H136" s="248">
        <v>162750</v>
      </c>
      <c r="I136" s="155" t="s">
        <v>225</v>
      </c>
      <c r="J136" s="145" t="s">
        <v>242</v>
      </c>
      <c r="K136" s="155" t="s">
        <v>459</v>
      </c>
      <c r="L136" s="145" t="s">
        <v>240</v>
      </c>
      <c r="M136" s="145" t="s">
        <v>140</v>
      </c>
      <c r="N136" s="145" t="s">
        <v>243</v>
      </c>
      <c r="O136" s="154" t="s">
        <v>901</v>
      </c>
      <c r="P136" s="154" t="s">
        <v>598</v>
      </c>
      <c r="Q136" s="154" t="s">
        <v>598</v>
      </c>
      <c r="R136" s="154" t="s">
        <v>903</v>
      </c>
      <c r="S136" s="58" t="s">
        <v>899</v>
      </c>
      <c r="T136" s="154" t="s">
        <v>899</v>
      </c>
      <c r="U136" s="161">
        <v>65.1</v>
      </c>
      <c r="V136" s="145">
        <v>1</v>
      </c>
      <c r="W136" s="145" t="s">
        <v>848</v>
      </c>
      <c r="X136" s="145" t="s">
        <v>791</v>
      </c>
      <c r="Y136" s="145" t="s">
        <v>64</v>
      </c>
      <c r="Z136" s="159">
        <v>2500</v>
      </c>
    </row>
    <row r="137" spans="1:26" s="162" customFormat="1" ht="25.5">
      <c r="A137" s="155" t="s">
        <v>460</v>
      </c>
      <c r="B137" s="155" t="s">
        <v>354</v>
      </c>
      <c r="C137" s="156" t="s">
        <v>188</v>
      </c>
      <c r="D137" s="155" t="s">
        <v>848</v>
      </c>
      <c r="E137" s="155" t="s">
        <v>791</v>
      </c>
      <c r="F137" s="155">
        <v>1904</v>
      </c>
      <c r="G137" s="187" t="s">
        <v>892</v>
      </c>
      <c r="H137" s="248">
        <v>482775</v>
      </c>
      <c r="I137" s="155" t="s">
        <v>188</v>
      </c>
      <c r="J137" s="145" t="s">
        <v>99</v>
      </c>
      <c r="K137" s="155" t="s">
        <v>460</v>
      </c>
      <c r="L137" s="145" t="s">
        <v>119</v>
      </c>
      <c r="M137" s="145" t="s">
        <v>140</v>
      </c>
      <c r="N137" s="145" t="s">
        <v>170</v>
      </c>
      <c r="O137" s="154" t="s">
        <v>598</v>
      </c>
      <c r="P137" s="154" t="s">
        <v>598</v>
      </c>
      <c r="Q137" s="154" t="s">
        <v>598</v>
      </c>
      <c r="R137" s="154" t="s">
        <v>898</v>
      </c>
      <c r="S137" s="58" t="s">
        <v>899</v>
      </c>
      <c r="T137" s="154" t="s">
        <v>899</v>
      </c>
      <c r="U137" s="161">
        <v>193.11</v>
      </c>
      <c r="V137" s="145">
        <v>2</v>
      </c>
      <c r="W137" s="145" t="s">
        <v>848</v>
      </c>
      <c r="X137" s="145" t="s">
        <v>848</v>
      </c>
      <c r="Y137" s="145" t="s">
        <v>64</v>
      </c>
      <c r="Z137" s="159">
        <v>2500</v>
      </c>
    </row>
    <row r="138" spans="1:26" s="162" customFormat="1" ht="25.5">
      <c r="A138" s="155" t="s">
        <v>461</v>
      </c>
      <c r="B138" s="155" t="s">
        <v>354</v>
      </c>
      <c r="C138" s="156" t="s">
        <v>160</v>
      </c>
      <c r="D138" s="155" t="s">
        <v>848</v>
      </c>
      <c r="E138" s="155" t="s">
        <v>791</v>
      </c>
      <c r="F138" s="155">
        <v>1902</v>
      </c>
      <c r="G138" s="187" t="s">
        <v>892</v>
      </c>
      <c r="H138" s="248">
        <v>231050</v>
      </c>
      <c r="I138" s="155" t="s">
        <v>160</v>
      </c>
      <c r="J138" s="145" t="s">
        <v>100</v>
      </c>
      <c r="K138" s="155" t="s">
        <v>461</v>
      </c>
      <c r="L138" s="145" t="s">
        <v>161</v>
      </c>
      <c r="M138" s="145" t="s">
        <v>140</v>
      </c>
      <c r="N138" s="145" t="s">
        <v>243</v>
      </c>
      <c r="O138" s="154" t="s">
        <v>598</v>
      </c>
      <c r="P138" s="154" t="s">
        <v>598</v>
      </c>
      <c r="Q138" s="154" t="s">
        <v>598</v>
      </c>
      <c r="R138" s="154" t="s">
        <v>898</v>
      </c>
      <c r="S138" s="58" t="s">
        <v>899</v>
      </c>
      <c r="T138" s="154" t="s">
        <v>899</v>
      </c>
      <c r="U138" s="161">
        <v>92.42</v>
      </c>
      <c r="V138" s="145">
        <v>1</v>
      </c>
      <c r="W138" s="145" t="s">
        <v>848</v>
      </c>
      <c r="X138" s="145" t="s">
        <v>791</v>
      </c>
      <c r="Y138" s="145" t="s">
        <v>64</v>
      </c>
      <c r="Z138" s="159">
        <v>2500</v>
      </c>
    </row>
    <row r="139" spans="1:26" s="162" customFormat="1" ht="25.5">
      <c r="A139" s="155" t="s">
        <v>462</v>
      </c>
      <c r="B139" s="155" t="s">
        <v>354</v>
      </c>
      <c r="C139" s="156" t="s">
        <v>188</v>
      </c>
      <c r="D139" s="155" t="s">
        <v>848</v>
      </c>
      <c r="E139" s="155" t="s">
        <v>791</v>
      </c>
      <c r="F139" s="155">
        <v>1907</v>
      </c>
      <c r="G139" s="187" t="s">
        <v>892</v>
      </c>
      <c r="H139" s="248">
        <v>403875</v>
      </c>
      <c r="I139" s="155" t="s">
        <v>188</v>
      </c>
      <c r="J139" s="145" t="s">
        <v>101</v>
      </c>
      <c r="K139" s="155" t="s">
        <v>462</v>
      </c>
      <c r="L139" s="145" t="s">
        <v>119</v>
      </c>
      <c r="M139" s="145" t="s">
        <v>140</v>
      </c>
      <c r="N139" s="145" t="s">
        <v>170</v>
      </c>
      <c r="O139" s="154" t="s">
        <v>598</v>
      </c>
      <c r="P139" s="154" t="s">
        <v>598</v>
      </c>
      <c r="Q139" s="154" t="s">
        <v>598</v>
      </c>
      <c r="R139" s="154" t="s">
        <v>898</v>
      </c>
      <c r="S139" s="58" t="s">
        <v>899</v>
      </c>
      <c r="T139" s="154" t="s">
        <v>899</v>
      </c>
      <c r="U139" s="161">
        <v>161.55</v>
      </c>
      <c r="V139" s="145">
        <v>2</v>
      </c>
      <c r="W139" s="145" t="s">
        <v>848</v>
      </c>
      <c r="X139" s="145" t="s">
        <v>848</v>
      </c>
      <c r="Y139" s="145" t="s">
        <v>64</v>
      </c>
      <c r="Z139" s="159">
        <v>2500</v>
      </c>
    </row>
    <row r="140" spans="1:26" s="162" customFormat="1" ht="25.5">
      <c r="A140" s="155" t="s">
        <v>463</v>
      </c>
      <c r="B140" s="155" t="s">
        <v>354</v>
      </c>
      <c r="C140" s="156" t="s">
        <v>188</v>
      </c>
      <c r="D140" s="155" t="s">
        <v>848</v>
      </c>
      <c r="E140" s="155" t="s">
        <v>791</v>
      </c>
      <c r="F140" s="155">
        <v>1852</v>
      </c>
      <c r="G140" s="187" t="s">
        <v>892</v>
      </c>
      <c r="H140" s="248">
        <v>299875</v>
      </c>
      <c r="I140" s="155" t="s">
        <v>188</v>
      </c>
      <c r="J140" s="145" t="s">
        <v>102</v>
      </c>
      <c r="K140" s="155" t="s">
        <v>463</v>
      </c>
      <c r="L140" s="145" t="s">
        <v>119</v>
      </c>
      <c r="M140" s="145" t="s">
        <v>140</v>
      </c>
      <c r="N140" s="145" t="s">
        <v>244</v>
      </c>
      <c r="O140" s="154" t="s">
        <v>598</v>
      </c>
      <c r="P140" s="154" t="s">
        <v>598</v>
      </c>
      <c r="Q140" s="154" t="s">
        <v>598</v>
      </c>
      <c r="R140" s="154" t="s">
        <v>898</v>
      </c>
      <c r="S140" s="58" t="s">
        <v>899</v>
      </c>
      <c r="T140" s="154" t="s">
        <v>899</v>
      </c>
      <c r="U140" s="161">
        <v>119.95</v>
      </c>
      <c r="V140" s="145">
        <v>2</v>
      </c>
      <c r="W140" s="145" t="s">
        <v>848</v>
      </c>
      <c r="X140" s="145" t="s">
        <v>791</v>
      </c>
      <c r="Y140" s="145" t="s">
        <v>64</v>
      </c>
      <c r="Z140" s="159">
        <v>2500</v>
      </c>
    </row>
    <row r="141" spans="1:26" s="162" customFormat="1" ht="25.5">
      <c r="A141" s="155" t="s">
        <v>464</v>
      </c>
      <c r="B141" s="155" t="s">
        <v>354</v>
      </c>
      <c r="C141" s="156" t="s">
        <v>245</v>
      </c>
      <c r="D141" s="155" t="s">
        <v>848</v>
      </c>
      <c r="E141" s="155" t="s">
        <v>791</v>
      </c>
      <c r="F141" s="155">
        <v>1892</v>
      </c>
      <c r="G141" s="187" t="s">
        <v>892</v>
      </c>
      <c r="H141" s="248">
        <v>1278750</v>
      </c>
      <c r="I141" s="155" t="s">
        <v>245</v>
      </c>
      <c r="J141" s="145" t="s">
        <v>103</v>
      </c>
      <c r="K141" s="155" t="s">
        <v>464</v>
      </c>
      <c r="L141" s="145" t="s">
        <v>119</v>
      </c>
      <c r="M141" s="145" t="s">
        <v>140</v>
      </c>
      <c r="N141" s="145" t="s">
        <v>216</v>
      </c>
      <c r="O141" s="154" t="s">
        <v>598</v>
      </c>
      <c r="P141" s="154" t="s">
        <v>598</v>
      </c>
      <c r="Q141" s="154" t="s">
        <v>598</v>
      </c>
      <c r="R141" s="154" t="s">
        <v>898</v>
      </c>
      <c r="S141" s="58" t="s">
        <v>899</v>
      </c>
      <c r="T141" s="154" t="s">
        <v>899</v>
      </c>
      <c r="U141" s="161">
        <v>511.5</v>
      </c>
      <c r="V141" s="145" t="s">
        <v>187</v>
      </c>
      <c r="W141" s="145" t="s">
        <v>848</v>
      </c>
      <c r="X141" s="145" t="s">
        <v>116</v>
      </c>
      <c r="Y141" s="145" t="s">
        <v>64</v>
      </c>
      <c r="Z141" s="159">
        <v>2500</v>
      </c>
    </row>
    <row r="142" spans="1:26" s="162" customFormat="1" ht="25.5">
      <c r="A142" s="155" t="s">
        <v>465</v>
      </c>
      <c r="B142" s="155" t="s">
        <v>354</v>
      </c>
      <c r="C142" s="156" t="s">
        <v>236</v>
      </c>
      <c r="D142" s="155" t="s">
        <v>848</v>
      </c>
      <c r="E142" s="155" t="s">
        <v>791</v>
      </c>
      <c r="F142" s="155">
        <v>1893</v>
      </c>
      <c r="G142" s="187" t="s">
        <v>892</v>
      </c>
      <c r="H142" s="248">
        <v>1426550</v>
      </c>
      <c r="I142" s="155" t="s">
        <v>236</v>
      </c>
      <c r="J142" s="145" t="s">
        <v>246</v>
      </c>
      <c r="K142" s="155" t="s">
        <v>465</v>
      </c>
      <c r="L142" s="145" t="s">
        <v>119</v>
      </c>
      <c r="M142" s="145" t="s">
        <v>140</v>
      </c>
      <c r="N142" s="145" t="s">
        <v>216</v>
      </c>
      <c r="O142" s="154" t="s">
        <v>598</v>
      </c>
      <c r="P142" s="154" t="s">
        <v>598</v>
      </c>
      <c r="Q142" s="154" t="s">
        <v>598</v>
      </c>
      <c r="R142" s="154" t="s">
        <v>898</v>
      </c>
      <c r="S142" s="58" t="s">
        <v>899</v>
      </c>
      <c r="T142" s="154" t="s">
        <v>899</v>
      </c>
      <c r="U142" s="161">
        <v>570.62</v>
      </c>
      <c r="V142" s="145">
        <v>3</v>
      </c>
      <c r="W142" s="145" t="s">
        <v>848</v>
      </c>
      <c r="X142" s="145" t="s">
        <v>848</v>
      </c>
      <c r="Y142" s="145" t="s">
        <v>64</v>
      </c>
      <c r="Z142" s="159">
        <v>2500</v>
      </c>
    </row>
    <row r="143" spans="1:26" s="162" customFormat="1" ht="25.5">
      <c r="A143" s="155" t="s">
        <v>466</v>
      </c>
      <c r="B143" s="155" t="s">
        <v>354</v>
      </c>
      <c r="C143" s="156" t="s">
        <v>180</v>
      </c>
      <c r="D143" s="155" t="s">
        <v>848</v>
      </c>
      <c r="E143" s="155" t="s">
        <v>791</v>
      </c>
      <c r="F143" s="155"/>
      <c r="G143" s="187" t="s">
        <v>892</v>
      </c>
      <c r="H143" s="248">
        <v>988950</v>
      </c>
      <c r="I143" s="155" t="s">
        <v>180</v>
      </c>
      <c r="J143" s="145" t="s">
        <v>247</v>
      </c>
      <c r="K143" s="155" t="s">
        <v>466</v>
      </c>
      <c r="L143" s="145" t="s">
        <v>119</v>
      </c>
      <c r="M143" s="145" t="s">
        <v>140</v>
      </c>
      <c r="N143" s="145" t="s">
        <v>216</v>
      </c>
      <c r="O143" s="154" t="s">
        <v>598</v>
      </c>
      <c r="P143" s="154" t="s">
        <v>598</v>
      </c>
      <c r="Q143" s="154" t="s">
        <v>598</v>
      </c>
      <c r="R143" s="154" t="s">
        <v>898</v>
      </c>
      <c r="S143" s="58" t="s">
        <v>899</v>
      </c>
      <c r="T143" s="154" t="s">
        <v>899</v>
      </c>
      <c r="U143" s="161">
        <v>395.58</v>
      </c>
      <c r="V143" s="145">
        <v>3</v>
      </c>
      <c r="W143" s="145" t="s">
        <v>848</v>
      </c>
      <c r="X143" s="145" t="s">
        <v>848</v>
      </c>
      <c r="Y143" s="145" t="s">
        <v>64</v>
      </c>
      <c r="Z143" s="159">
        <v>2500</v>
      </c>
    </row>
    <row r="144" spans="1:26" s="162" customFormat="1" ht="25.5">
      <c r="A144" s="155" t="s">
        <v>467</v>
      </c>
      <c r="B144" s="155" t="s">
        <v>354</v>
      </c>
      <c r="C144" s="156" t="s">
        <v>180</v>
      </c>
      <c r="D144" s="155" t="s">
        <v>848</v>
      </c>
      <c r="E144" s="155" t="s">
        <v>791</v>
      </c>
      <c r="F144" s="155"/>
      <c r="G144" s="187" t="s">
        <v>892</v>
      </c>
      <c r="H144" s="248">
        <v>1003575</v>
      </c>
      <c r="I144" s="155" t="s">
        <v>180</v>
      </c>
      <c r="J144" s="145" t="s">
        <v>104</v>
      </c>
      <c r="K144" s="155" t="s">
        <v>467</v>
      </c>
      <c r="L144" s="145" t="s">
        <v>119</v>
      </c>
      <c r="M144" s="145" t="s">
        <v>140</v>
      </c>
      <c r="N144" s="145" t="s">
        <v>248</v>
      </c>
      <c r="O144" s="154" t="s">
        <v>598</v>
      </c>
      <c r="P144" s="154" t="s">
        <v>598</v>
      </c>
      <c r="Q144" s="154" t="s">
        <v>598</v>
      </c>
      <c r="R144" s="154" t="s">
        <v>898</v>
      </c>
      <c r="S144" s="58" t="s">
        <v>899</v>
      </c>
      <c r="T144" s="154" t="s">
        <v>899</v>
      </c>
      <c r="U144" s="161">
        <v>401.43</v>
      </c>
      <c r="V144" s="145">
        <v>3</v>
      </c>
      <c r="W144" s="145" t="s">
        <v>848</v>
      </c>
      <c r="X144" s="145" t="s">
        <v>848</v>
      </c>
      <c r="Y144" s="145" t="s">
        <v>64</v>
      </c>
      <c r="Z144" s="159">
        <v>2500</v>
      </c>
    </row>
    <row r="145" spans="1:26" s="162" customFormat="1" ht="22.5" customHeight="1">
      <c r="A145" s="155" t="s">
        <v>468</v>
      </c>
      <c r="B145" s="155" t="s">
        <v>354</v>
      </c>
      <c r="C145" s="156" t="s">
        <v>169</v>
      </c>
      <c r="D145" s="155" t="s">
        <v>848</v>
      </c>
      <c r="E145" s="155" t="s">
        <v>791</v>
      </c>
      <c r="F145" s="155">
        <v>1976</v>
      </c>
      <c r="G145" s="187" t="s">
        <v>893</v>
      </c>
      <c r="H145" s="248">
        <v>758925</v>
      </c>
      <c r="I145" s="155" t="s">
        <v>169</v>
      </c>
      <c r="J145" s="145" t="s">
        <v>105</v>
      </c>
      <c r="K145" s="155" t="s">
        <v>468</v>
      </c>
      <c r="L145" s="145" t="s">
        <v>249</v>
      </c>
      <c r="M145" s="145" t="s">
        <v>140</v>
      </c>
      <c r="N145" s="145" t="s">
        <v>142</v>
      </c>
      <c r="O145" s="154" t="s">
        <v>598</v>
      </c>
      <c r="P145" s="154" t="s">
        <v>598</v>
      </c>
      <c r="Q145" s="154" t="s">
        <v>598</v>
      </c>
      <c r="R145" s="154" t="s">
        <v>899</v>
      </c>
      <c r="S145" s="58" t="s">
        <v>899</v>
      </c>
      <c r="T145" s="154" t="s">
        <v>899</v>
      </c>
      <c r="U145" s="161">
        <v>303.57</v>
      </c>
      <c r="V145" s="145">
        <v>1</v>
      </c>
      <c r="W145" s="145" t="s">
        <v>848</v>
      </c>
      <c r="X145" s="145" t="s">
        <v>791</v>
      </c>
      <c r="Y145" s="145" t="s">
        <v>64</v>
      </c>
      <c r="Z145" s="159">
        <v>2500</v>
      </c>
    </row>
    <row r="146" spans="1:26" s="162" customFormat="1" ht="25.5" customHeight="1">
      <c r="A146" s="155" t="s">
        <v>469</v>
      </c>
      <c r="B146" s="155" t="s">
        <v>354</v>
      </c>
      <c r="C146" s="156" t="s">
        <v>160</v>
      </c>
      <c r="D146" s="155" t="s">
        <v>848</v>
      </c>
      <c r="E146" s="155" t="s">
        <v>791</v>
      </c>
      <c r="F146" s="155">
        <v>1976</v>
      </c>
      <c r="G146" s="187" t="s">
        <v>893</v>
      </c>
      <c r="H146" s="248">
        <v>426850</v>
      </c>
      <c r="I146" s="155" t="s">
        <v>160</v>
      </c>
      <c r="J146" s="145" t="s">
        <v>250</v>
      </c>
      <c r="K146" s="155" t="s">
        <v>469</v>
      </c>
      <c r="L146" s="145" t="s">
        <v>249</v>
      </c>
      <c r="M146" s="145" t="s">
        <v>140</v>
      </c>
      <c r="N146" s="145" t="s">
        <v>142</v>
      </c>
      <c r="O146" s="154" t="s">
        <v>598</v>
      </c>
      <c r="P146" s="154" t="s">
        <v>598</v>
      </c>
      <c r="Q146" s="154" t="s">
        <v>598</v>
      </c>
      <c r="R146" s="154" t="s">
        <v>899</v>
      </c>
      <c r="S146" s="58" t="s">
        <v>899</v>
      </c>
      <c r="T146" s="154" t="s">
        <v>899</v>
      </c>
      <c r="U146" s="161">
        <v>170.74</v>
      </c>
      <c r="V146" s="145">
        <v>1</v>
      </c>
      <c r="W146" s="145" t="s">
        <v>848</v>
      </c>
      <c r="X146" s="145" t="s">
        <v>791</v>
      </c>
      <c r="Y146" s="145" t="s">
        <v>64</v>
      </c>
      <c r="Z146" s="159">
        <v>2500</v>
      </c>
    </row>
    <row r="147" spans="1:26" s="162" customFormat="1" ht="25.5" customHeight="1">
      <c r="A147" s="155" t="s">
        <v>470</v>
      </c>
      <c r="B147" s="155" t="s">
        <v>354</v>
      </c>
      <c r="C147" s="156" t="s">
        <v>139</v>
      </c>
      <c r="D147" s="155" t="s">
        <v>848</v>
      </c>
      <c r="E147" s="155" t="s">
        <v>791</v>
      </c>
      <c r="F147" s="155">
        <v>1976</v>
      </c>
      <c r="G147" s="187" t="s">
        <v>893</v>
      </c>
      <c r="H147" s="248">
        <v>662675</v>
      </c>
      <c r="I147" s="155" t="s">
        <v>139</v>
      </c>
      <c r="J147" s="145" t="s">
        <v>251</v>
      </c>
      <c r="K147" s="155" t="s">
        <v>470</v>
      </c>
      <c r="L147" s="145" t="s">
        <v>249</v>
      </c>
      <c r="M147" s="145" t="s">
        <v>140</v>
      </c>
      <c r="N147" s="145" t="s">
        <v>142</v>
      </c>
      <c r="O147" s="154" t="s">
        <v>598</v>
      </c>
      <c r="P147" s="154" t="s">
        <v>598</v>
      </c>
      <c r="Q147" s="154" t="s">
        <v>598</v>
      </c>
      <c r="R147" s="154" t="s">
        <v>899</v>
      </c>
      <c r="S147" s="58" t="s">
        <v>899</v>
      </c>
      <c r="T147" s="154" t="s">
        <v>899</v>
      </c>
      <c r="U147" s="161">
        <v>265.07</v>
      </c>
      <c r="V147" s="145">
        <v>1</v>
      </c>
      <c r="W147" s="145" t="s">
        <v>848</v>
      </c>
      <c r="X147" s="145" t="s">
        <v>791</v>
      </c>
      <c r="Y147" s="145" t="s">
        <v>64</v>
      </c>
      <c r="Z147" s="159">
        <v>2500</v>
      </c>
    </row>
    <row r="148" spans="1:26" s="162" customFormat="1" ht="24.75" customHeight="1">
      <c r="A148" s="155" t="s">
        <v>471</v>
      </c>
      <c r="B148" s="155" t="s">
        <v>354</v>
      </c>
      <c r="C148" s="156" t="s">
        <v>252</v>
      </c>
      <c r="D148" s="155" t="s">
        <v>848</v>
      </c>
      <c r="E148" s="155" t="s">
        <v>791</v>
      </c>
      <c r="F148" s="155">
        <v>1924</v>
      </c>
      <c r="G148" s="187" t="s">
        <v>892</v>
      </c>
      <c r="H148" s="248">
        <v>473850</v>
      </c>
      <c r="I148" s="239">
        <v>37653</v>
      </c>
      <c r="J148" s="145" t="s">
        <v>253</v>
      </c>
      <c r="K148" s="155" t="s">
        <v>471</v>
      </c>
      <c r="L148" s="145" t="s">
        <v>119</v>
      </c>
      <c r="M148" s="145" t="s">
        <v>140</v>
      </c>
      <c r="N148" s="145" t="s">
        <v>176</v>
      </c>
      <c r="O148" s="154" t="s">
        <v>598</v>
      </c>
      <c r="P148" s="154" t="s">
        <v>598</v>
      </c>
      <c r="Q148" s="154" t="s">
        <v>598</v>
      </c>
      <c r="R148" s="154" t="s">
        <v>899</v>
      </c>
      <c r="S148" s="58" t="s">
        <v>899</v>
      </c>
      <c r="T148" s="154" t="s">
        <v>899</v>
      </c>
      <c r="U148" s="163">
        <v>189.54</v>
      </c>
      <c r="V148" s="145">
        <v>3</v>
      </c>
      <c r="W148" s="145" t="s">
        <v>848</v>
      </c>
      <c r="X148" s="145" t="s">
        <v>116</v>
      </c>
      <c r="Y148" s="145" t="s">
        <v>64</v>
      </c>
      <c r="Z148" s="159">
        <v>2500</v>
      </c>
    </row>
    <row r="149" spans="1:26" s="162" customFormat="1" ht="25.5">
      <c r="A149" s="155" t="s">
        <v>472</v>
      </c>
      <c r="B149" s="155" t="s">
        <v>354</v>
      </c>
      <c r="C149" s="156" t="s">
        <v>180</v>
      </c>
      <c r="D149" s="155" t="s">
        <v>848</v>
      </c>
      <c r="E149" s="155" t="s">
        <v>791</v>
      </c>
      <c r="F149" s="155">
        <v>1905</v>
      </c>
      <c r="G149" s="187" t="s">
        <v>892</v>
      </c>
      <c r="H149" s="248">
        <v>863150</v>
      </c>
      <c r="I149" s="155" t="s">
        <v>180</v>
      </c>
      <c r="J149" s="145" t="s">
        <v>254</v>
      </c>
      <c r="K149" s="155" t="s">
        <v>472</v>
      </c>
      <c r="L149" s="145" t="s">
        <v>119</v>
      </c>
      <c r="M149" s="145" t="s">
        <v>140</v>
      </c>
      <c r="N149" s="145" t="s">
        <v>255</v>
      </c>
      <c r="O149" s="154" t="s">
        <v>598</v>
      </c>
      <c r="P149" s="154" t="s">
        <v>598</v>
      </c>
      <c r="Q149" s="154" t="s">
        <v>598</v>
      </c>
      <c r="R149" s="154" t="s">
        <v>898</v>
      </c>
      <c r="S149" s="58" t="s">
        <v>899</v>
      </c>
      <c r="T149" s="154" t="s">
        <v>899</v>
      </c>
      <c r="U149" s="161">
        <v>345.26</v>
      </c>
      <c r="V149" s="145">
        <v>3</v>
      </c>
      <c r="W149" s="145" t="s">
        <v>848</v>
      </c>
      <c r="X149" s="145" t="s">
        <v>256</v>
      </c>
      <c r="Y149" s="145" t="s">
        <v>64</v>
      </c>
      <c r="Z149" s="159">
        <v>2500</v>
      </c>
    </row>
    <row r="150" spans="1:26" s="162" customFormat="1" ht="25.5">
      <c r="A150" s="155" t="s">
        <v>473</v>
      </c>
      <c r="B150" s="155" t="s">
        <v>354</v>
      </c>
      <c r="C150" s="156" t="s">
        <v>257</v>
      </c>
      <c r="D150" s="155" t="s">
        <v>848</v>
      </c>
      <c r="E150" s="155" t="s">
        <v>791</v>
      </c>
      <c r="F150" s="155">
        <v>1900</v>
      </c>
      <c r="G150" s="187" t="s">
        <v>892</v>
      </c>
      <c r="H150" s="248">
        <v>498275</v>
      </c>
      <c r="I150" s="239">
        <v>38019</v>
      </c>
      <c r="J150" s="145" t="s">
        <v>258</v>
      </c>
      <c r="K150" s="155" t="s">
        <v>473</v>
      </c>
      <c r="L150" s="145" t="s">
        <v>119</v>
      </c>
      <c r="M150" s="145" t="s">
        <v>140</v>
      </c>
      <c r="N150" s="145" t="s">
        <v>142</v>
      </c>
      <c r="O150" s="154" t="s">
        <v>598</v>
      </c>
      <c r="P150" s="154" t="s">
        <v>598</v>
      </c>
      <c r="Q150" s="154" t="s">
        <v>598</v>
      </c>
      <c r="R150" s="154" t="s">
        <v>898</v>
      </c>
      <c r="S150" s="58" t="s">
        <v>899</v>
      </c>
      <c r="T150" s="154" t="s">
        <v>899</v>
      </c>
      <c r="U150" s="163">
        <v>199.31</v>
      </c>
      <c r="V150" s="145">
        <v>2</v>
      </c>
      <c r="W150" s="145" t="s">
        <v>848</v>
      </c>
      <c r="X150" s="145" t="s">
        <v>848</v>
      </c>
      <c r="Y150" s="145" t="s">
        <v>64</v>
      </c>
      <c r="Z150" s="159">
        <v>2500</v>
      </c>
    </row>
    <row r="151" spans="1:26" s="162" customFormat="1" ht="25.5">
      <c r="A151" s="155" t="s">
        <v>474</v>
      </c>
      <c r="B151" s="155" t="s">
        <v>354</v>
      </c>
      <c r="C151" s="156" t="s">
        <v>259</v>
      </c>
      <c r="D151" s="155" t="s">
        <v>848</v>
      </c>
      <c r="E151" s="155" t="s">
        <v>791</v>
      </c>
      <c r="F151" s="155">
        <v>1908</v>
      </c>
      <c r="G151" s="187" t="s">
        <v>894</v>
      </c>
      <c r="H151" s="248">
        <v>725800</v>
      </c>
      <c r="I151" s="239">
        <v>38413</v>
      </c>
      <c r="J151" s="145" t="s">
        <v>260</v>
      </c>
      <c r="K151" s="155" t="s">
        <v>474</v>
      </c>
      <c r="L151" s="145" t="s">
        <v>119</v>
      </c>
      <c r="M151" s="145" t="s">
        <v>140</v>
      </c>
      <c r="N151" s="145" t="s">
        <v>261</v>
      </c>
      <c r="O151" s="154" t="s">
        <v>598</v>
      </c>
      <c r="P151" s="154" t="s">
        <v>598</v>
      </c>
      <c r="Q151" s="154" t="s">
        <v>598</v>
      </c>
      <c r="R151" s="154" t="s">
        <v>898</v>
      </c>
      <c r="S151" s="58" t="s">
        <v>899</v>
      </c>
      <c r="T151" s="154" t="s">
        <v>899</v>
      </c>
      <c r="U151" s="161">
        <v>290.32</v>
      </c>
      <c r="V151" s="145" t="s">
        <v>173</v>
      </c>
      <c r="W151" s="145" t="s">
        <v>848</v>
      </c>
      <c r="X151" s="145" t="s">
        <v>848</v>
      </c>
      <c r="Y151" s="145" t="s">
        <v>64</v>
      </c>
      <c r="Z151" s="159">
        <v>2500</v>
      </c>
    </row>
    <row r="152" spans="1:26" s="162" customFormat="1" ht="25.5">
      <c r="A152" s="155" t="s">
        <v>475</v>
      </c>
      <c r="B152" s="155" t="s">
        <v>354</v>
      </c>
      <c r="C152" s="156" t="s">
        <v>195</v>
      </c>
      <c r="D152" s="155" t="s">
        <v>848</v>
      </c>
      <c r="E152" s="155" t="s">
        <v>791</v>
      </c>
      <c r="F152" s="155">
        <v>1890</v>
      </c>
      <c r="G152" s="187" t="s">
        <v>892</v>
      </c>
      <c r="H152" s="248">
        <v>881875</v>
      </c>
      <c r="I152" s="239">
        <v>38809</v>
      </c>
      <c r="J152" s="145" t="s">
        <v>262</v>
      </c>
      <c r="K152" s="155" t="s">
        <v>475</v>
      </c>
      <c r="L152" s="145" t="s">
        <v>119</v>
      </c>
      <c r="M152" s="145" t="s">
        <v>140</v>
      </c>
      <c r="N152" s="145" t="s">
        <v>142</v>
      </c>
      <c r="O152" s="154" t="s">
        <v>598</v>
      </c>
      <c r="P152" s="154" t="s">
        <v>598</v>
      </c>
      <c r="Q152" s="154" t="s">
        <v>598</v>
      </c>
      <c r="R152" s="154" t="s">
        <v>898</v>
      </c>
      <c r="S152" s="58" t="s">
        <v>899</v>
      </c>
      <c r="T152" s="154" t="s">
        <v>899</v>
      </c>
      <c r="U152" s="161">
        <v>352.75</v>
      </c>
      <c r="V152" s="145">
        <v>3</v>
      </c>
      <c r="W152" s="145" t="s">
        <v>848</v>
      </c>
      <c r="X152" s="145" t="s">
        <v>848</v>
      </c>
      <c r="Y152" s="145" t="s">
        <v>64</v>
      </c>
      <c r="Z152" s="159">
        <v>2500</v>
      </c>
    </row>
    <row r="153" spans="1:26" s="162" customFormat="1" ht="25.5">
      <c r="A153" s="155" t="s">
        <v>476</v>
      </c>
      <c r="B153" s="155" t="s">
        <v>354</v>
      </c>
      <c r="C153" s="156" t="s">
        <v>144</v>
      </c>
      <c r="D153" s="155" t="s">
        <v>848</v>
      </c>
      <c r="E153" s="155" t="s">
        <v>791</v>
      </c>
      <c r="F153" s="155">
        <v>1890</v>
      </c>
      <c r="G153" s="187" t="s">
        <v>892</v>
      </c>
      <c r="H153" s="248">
        <v>1243325</v>
      </c>
      <c r="I153" s="239">
        <v>40392</v>
      </c>
      <c r="J153" s="145" t="s">
        <v>263</v>
      </c>
      <c r="K153" s="155" t="s">
        <v>476</v>
      </c>
      <c r="L153" s="145" t="s">
        <v>119</v>
      </c>
      <c r="M153" s="145" t="s">
        <v>140</v>
      </c>
      <c r="N153" s="145" t="s">
        <v>264</v>
      </c>
      <c r="O153" s="154" t="s">
        <v>598</v>
      </c>
      <c r="P153" s="154" t="s">
        <v>598</v>
      </c>
      <c r="Q153" s="154" t="s">
        <v>598</v>
      </c>
      <c r="R153" s="154" t="s">
        <v>898</v>
      </c>
      <c r="S153" s="58" t="s">
        <v>899</v>
      </c>
      <c r="T153" s="154" t="s">
        <v>899</v>
      </c>
      <c r="U153" s="161">
        <v>497.33</v>
      </c>
      <c r="V153" s="145" t="s">
        <v>173</v>
      </c>
      <c r="W153" s="145" t="s">
        <v>848</v>
      </c>
      <c r="X153" s="145" t="s">
        <v>848</v>
      </c>
      <c r="Y153" s="145" t="s">
        <v>64</v>
      </c>
      <c r="Z153" s="159">
        <v>2500</v>
      </c>
    </row>
    <row r="154" spans="1:26" s="162" customFormat="1" ht="18.75" customHeight="1">
      <c r="A154" s="155" t="s">
        <v>477</v>
      </c>
      <c r="B154" s="155" t="s">
        <v>354</v>
      </c>
      <c r="C154" s="156" t="s">
        <v>195</v>
      </c>
      <c r="D154" s="155" t="s">
        <v>848</v>
      </c>
      <c r="E154" s="155" t="s">
        <v>791</v>
      </c>
      <c r="F154" s="155">
        <v>1900</v>
      </c>
      <c r="G154" s="187" t="s">
        <v>892</v>
      </c>
      <c r="H154" s="248">
        <v>987500</v>
      </c>
      <c r="I154" s="239">
        <v>38809</v>
      </c>
      <c r="J154" s="145" t="s">
        <v>265</v>
      </c>
      <c r="K154" s="155" t="s">
        <v>477</v>
      </c>
      <c r="L154" s="145" t="s">
        <v>119</v>
      </c>
      <c r="M154" s="145" t="s">
        <v>140</v>
      </c>
      <c r="N154" s="145" t="s">
        <v>264</v>
      </c>
      <c r="O154" s="154" t="s">
        <v>598</v>
      </c>
      <c r="P154" s="154" t="s">
        <v>598</v>
      </c>
      <c r="Q154" s="154" t="s">
        <v>598</v>
      </c>
      <c r="R154" s="154" t="s">
        <v>899</v>
      </c>
      <c r="S154" s="58" t="s">
        <v>899</v>
      </c>
      <c r="T154" s="154" t="s">
        <v>899</v>
      </c>
      <c r="U154" s="161">
        <v>395</v>
      </c>
      <c r="V154" s="145" t="s">
        <v>173</v>
      </c>
      <c r="W154" s="145" t="s">
        <v>848</v>
      </c>
      <c r="X154" s="145" t="s">
        <v>848</v>
      </c>
      <c r="Y154" s="145" t="s">
        <v>64</v>
      </c>
      <c r="Z154" s="159">
        <v>2500</v>
      </c>
    </row>
    <row r="155" spans="1:26" s="162" customFormat="1" ht="25.5">
      <c r="A155" s="155" t="s">
        <v>478</v>
      </c>
      <c r="B155" s="155" t="s">
        <v>354</v>
      </c>
      <c r="C155" s="156" t="s">
        <v>164</v>
      </c>
      <c r="D155" s="155" t="s">
        <v>848</v>
      </c>
      <c r="E155" s="155" t="s">
        <v>791</v>
      </c>
      <c r="F155" s="155">
        <v>1890</v>
      </c>
      <c r="G155" s="187" t="s">
        <v>892</v>
      </c>
      <c r="H155" s="248">
        <v>1463950</v>
      </c>
      <c r="I155" s="155" t="s">
        <v>164</v>
      </c>
      <c r="J155" s="145" t="s">
        <v>266</v>
      </c>
      <c r="K155" s="155" t="s">
        <v>478</v>
      </c>
      <c r="L155" s="145" t="s">
        <v>119</v>
      </c>
      <c r="M155" s="145" t="s">
        <v>140</v>
      </c>
      <c r="N155" s="145" t="s">
        <v>267</v>
      </c>
      <c r="O155" s="154" t="s">
        <v>904</v>
      </c>
      <c r="P155" s="154" t="s">
        <v>598</v>
      </c>
      <c r="Q155" s="154" t="s">
        <v>598</v>
      </c>
      <c r="R155" s="154" t="s">
        <v>899</v>
      </c>
      <c r="S155" s="58" t="s">
        <v>899</v>
      </c>
      <c r="T155" s="154" t="s">
        <v>899</v>
      </c>
      <c r="U155" s="161">
        <v>585.58</v>
      </c>
      <c r="V155" s="145" t="s">
        <v>173</v>
      </c>
      <c r="W155" s="145" t="s">
        <v>848</v>
      </c>
      <c r="X155" s="145" t="s">
        <v>848</v>
      </c>
      <c r="Y155" s="145" t="s">
        <v>64</v>
      </c>
      <c r="Z155" s="159">
        <v>2500</v>
      </c>
    </row>
    <row r="156" spans="1:26" s="162" customFormat="1" ht="25.5">
      <c r="A156" s="155" t="s">
        <v>479</v>
      </c>
      <c r="B156" s="155" t="s">
        <v>354</v>
      </c>
      <c r="C156" s="156" t="s">
        <v>268</v>
      </c>
      <c r="D156" s="155" t="s">
        <v>64</v>
      </c>
      <c r="E156" s="155" t="s">
        <v>54</v>
      </c>
      <c r="F156" s="155"/>
      <c r="G156" s="187" t="s">
        <v>893</v>
      </c>
      <c r="H156" s="248">
        <v>468112</v>
      </c>
      <c r="I156" s="155" t="s">
        <v>268</v>
      </c>
      <c r="J156" s="145" t="s">
        <v>269</v>
      </c>
      <c r="K156" s="155" t="s">
        <v>479</v>
      </c>
      <c r="L156" s="145" t="s">
        <v>172</v>
      </c>
      <c r="M156" s="145" t="s">
        <v>140</v>
      </c>
      <c r="N156" s="145" t="s">
        <v>216</v>
      </c>
      <c r="O156" s="154" t="s">
        <v>905</v>
      </c>
      <c r="P156" s="154" t="s">
        <v>598</v>
      </c>
      <c r="Q156" s="154" t="s">
        <v>598</v>
      </c>
      <c r="R156" s="154" t="s">
        <v>906</v>
      </c>
      <c r="S156" s="58" t="s">
        <v>899</v>
      </c>
      <c r="T156" s="154" t="s">
        <v>899</v>
      </c>
      <c r="U156" s="161">
        <v>275.36</v>
      </c>
      <c r="V156" s="145"/>
      <c r="W156" s="145" t="s">
        <v>791</v>
      </c>
      <c r="X156" s="145" t="s">
        <v>848</v>
      </c>
      <c r="Y156" s="145" t="s">
        <v>64</v>
      </c>
      <c r="Z156" s="159">
        <v>1700</v>
      </c>
    </row>
    <row r="157" spans="1:26" s="162" customFormat="1" ht="25.5">
      <c r="A157" s="155" t="s">
        <v>480</v>
      </c>
      <c r="B157" s="155" t="s">
        <v>354</v>
      </c>
      <c r="C157" s="156" t="s">
        <v>225</v>
      </c>
      <c r="D157" s="155" t="s">
        <v>848</v>
      </c>
      <c r="E157" s="155" t="s">
        <v>791</v>
      </c>
      <c r="F157" s="155"/>
      <c r="G157" s="187" t="s">
        <v>892</v>
      </c>
      <c r="H157" s="248">
        <v>167875</v>
      </c>
      <c r="I157" s="155" t="s">
        <v>225</v>
      </c>
      <c r="J157" s="145" t="s">
        <v>270</v>
      </c>
      <c r="K157" s="155" t="s">
        <v>480</v>
      </c>
      <c r="L157" s="145" t="s">
        <v>119</v>
      </c>
      <c r="M157" s="145" t="s">
        <v>140</v>
      </c>
      <c r="N157" s="145" t="s">
        <v>170</v>
      </c>
      <c r="O157" s="154" t="s">
        <v>907</v>
      </c>
      <c r="P157" s="154" t="s">
        <v>598</v>
      </c>
      <c r="Q157" s="154" t="s">
        <v>598</v>
      </c>
      <c r="R157" s="154" t="s">
        <v>906</v>
      </c>
      <c r="S157" s="58" t="s">
        <v>907</v>
      </c>
      <c r="T157" s="154" t="s">
        <v>899</v>
      </c>
      <c r="U157" s="161">
        <v>67.15</v>
      </c>
      <c r="V157" s="145">
        <v>1</v>
      </c>
      <c r="W157" s="145" t="s">
        <v>848</v>
      </c>
      <c r="X157" s="145" t="s">
        <v>791</v>
      </c>
      <c r="Y157" s="145" t="s">
        <v>64</v>
      </c>
      <c r="Z157" s="159">
        <v>2500</v>
      </c>
    </row>
    <row r="158" spans="1:26" s="162" customFormat="1" ht="21.75" customHeight="1">
      <c r="A158" s="155" t="s">
        <v>481</v>
      </c>
      <c r="B158" s="155" t="s">
        <v>354</v>
      </c>
      <c r="C158" s="156" t="s">
        <v>271</v>
      </c>
      <c r="D158" s="155" t="s">
        <v>848</v>
      </c>
      <c r="E158" s="155" t="s">
        <v>791</v>
      </c>
      <c r="F158" s="155">
        <v>2001</v>
      </c>
      <c r="G158" s="187" t="s">
        <v>893</v>
      </c>
      <c r="H158" s="248">
        <v>2432250</v>
      </c>
      <c r="I158" s="155" t="s">
        <v>271</v>
      </c>
      <c r="J158" s="145" t="s">
        <v>897</v>
      </c>
      <c r="K158" s="155" t="s">
        <v>481</v>
      </c>
      <c r="L158" s="145" t="s">
        <v>233</v>
      </c>
      <c r="M158" s="145" t="s">
        <v>175</v>
      </c>
      <c r="N158" s="145" t="s">
        <v>272</v>
      </c>
      <c r="O158" s="154" t="s">
        <v>598</v>
      </c>
      <c r="P158" s="154" t="s">
        <v>598</v>
      </c>
      <c r="Q158" s="154" t="s">
        <v>598</v>
      </c>
      <c r="R158" s="154" t="s">
        <v>899</v>
      </c>
      <c r="S158" s="58" t="s">
        <v>899</v>
      </c>
      <c r="T158" s="154" t="s">
        <v>899</v>
      </c>
      <c r="U158" s="161">
        <v>972.9</v>
      </c>
      <c r="V158" s="145">
        <v>3</v>
      </c>
      <c r="W158" s="145" t="s">
        <v>848</v>
      </c>
      <c r="X158" s="145" t="s">
        <v>848</v>
      </c>
      <c r="Y158" s="145" t="s">
        <v>64</v>
      </c>
      <c r="Z158" s="159">
        <v>2500</v>
      </c>
    </row>
    <row r="159" spans="1:26" s="162" customFormat="1" ht="21.75" customHeight="1">
      <c r="A159" s="155" t="s">
        <v>482</v>
      </c>
      <c r="B159" s="155" t="s">
        <v>354</v>
      </c>
      <c r="C159" s="156" t="s">
        <v>225</v>
      </c>
      <c r="D159" s="155" t="s">
        <v>848</v>
      </c>
      <c r="E159" s="155" t="s">
        <v>791</v>
      </c>
      <c r="F159" s="155"/>
      <c r="G159" s="187"/>
      <c r="H159" s="248">
        <v>1068225</v>
      </c>
      <c r="I159" s="155" t="s">
        <v>225</v>
      </c>
      <c r="J159" s="145" t="s">
        <v>390</v>
      </c>
      <c r="K159" s="155" t="s">
        <v>482</v>
      </c>
      <c r="L159" s="145" t="s">
        <v>392</v>
      </c>
      <c r="M159" s="145"/>
      <c r="N159" s="145" t="s">
        <v>391</v>
      </c>
      <c r="O159" s="154"/>
      <c r="P159" s="154"/>
      <c r="Q159" s="154"/>
      <c r="R159" s="154"/>
      <c r="S159" s="58"/>
      <c r="T159" s="154"/>
      <c r="U159" s="161">
        <v>427.29</v>
      </c>
      <c r="V159" s="145"/>
      <c r="W159" s="145"/>
      <c r="X159" s="145" t="s">
        <v>116</v>
      </c>
      <c r="Y159" s="145"/>
      <c r="Z159" s="159">
        <v>2500</v>
      </c>
    </row>
    <row r="160" spans="8:17" ht="12.75">
      <c r="H160" s="243">
        <f>SUM(H74:H159)</f>
        <v>66912387</v>
      </c>
      <c r="Q160" s="70"/>
    </row>
    <row r="162" spans="1:17" ht="23.25" customHeight="1">
      <c r="A162" s="268" t="s">
        <v>65</v>
      </c>
      <c r="B162" s="269"/>
      <c r="C162" s="269"/>
      <c r="D162" s="269"/>
      <c r="E162" s="269"/>
      <c r="F162" s="38"/>
      <c r="Q162" s="70"/>
    </row>
    <row r="163" spans="1:17" ht="57" customHeight="1">
      <c r="A163" s="110" t="s">
        <v>66</v>
      </c>
      <c r="B163" s="165" t="s">
        <v>67</v>
      </c>
      <c r="C163" s="112" t="s">
        <v>353</v>
      </c>
      <c r="D163" s="113" t="s">
        <v>68</v>
      </c>
      <c r="E163" s="112" t="s">
        <v>69</v>
      </c>
      <c r="F163" s="38"/>
      <c r="Q163" s="70"/>
    </row>
    <row r="164" spans="1:17" ht="12.75">
      <c r="A164" s="167">
        <v>1</v>
      </c>
      <c r="B164" s="152" t="s">
        <v>355</v>
      </c>
      <c r="C164" s="168">
        <f>D164*E164</f>
        <v>69600</v>
      </c>
      <c r="D164" s="169">
        <v>48</v>
      </c>
      <c r="E164" s="57">
        <v>1450</v>
      </c>
      <c r="F164" s="38"/>
      <c r="Q164" s="70"/>
    </row>
    <row r="165" spans="1:17" ht="12.75">
      <c r="A165" s="167">
        <v>1</v>
      </c>
      <c r="B165" s="152" t="s">
        <v>356</v>
      </c>
      <c r="C165" s="168">
        <f aca="true" t="shared" si="0" ref="C165:C199">D165*E165</f>
        <v>34437.5</v>
      </c>
      <c r="D165" s="169">
        <v>23.75</v>
      </c>
      <c r="E165" s="57">
        <v>1450</v>
      </c>
      <c r="F165" s="38"/>
      <c r="Q165" s="70"/>
    </row>
    <row r="166" spans="1:17" ht="12.75">
      <c r="A166" s="167">
        <v>1</v>
      </c>
      <c r="B166" s="152" t="s">
        <v>357</v>
      </c>
      <c r="C166" s="168">
        <f t="shared" si="0"/>
        <v>104951</v>
      </c>
      <c r="D166" s="169">
        <v>72.38</v>
      </c>
      <c r="E166" s="57">
        <v>1450</v>
      </c>
      <c r="F166" s="38"/>
      <c r="Q166" s="70"/>
    </row>
    <row r="167" spans="1:17" ht="12.75">
      <c r="A167" s="167">
        <v>1</v>
      </c>
      <c r="B167" s="152" t="s">
        <v>358</v>
      </c>
      <c r="C167" s="168">
        <f t="shared" si="0"/>
        <v>126454.49999999999</v>
      </c>
      <c r="D167" s="169">
        <v>87.21</v>
      </c>
      <c r="E167" s="57">
        <v>1450</v>
      </c>
      <c r="F167" s="38"/>
      <c r="Q167" s="70"/>
    </row>
    <row r="168" spans="1:17" ht="12.75">
      <c r="A168" s="167">
        <v>1</v>
      </c>
      <c r="B168" s="152" t="s">
        <v>359</v>
      </c>
      <c r="C168" s="168">
        <f t="shared" si="0"/>
        <v>49300</v>
      </c>
      <c r="D168" s="169">
        <v>34</v>
      </c>
      <c r="E168" s="57">
        <v>1450</v>
      </c>
      <c r="F168" s="38"/>
      <c r="Q168" s="70"/>
    </row>
    <row r="169" spans="1:17" ht="12.75">
      <c r="A169" s="167">
        <v>1</v>
      </c>
      <c r="B169" s="152" t="s">
        <v>360</v>
      </c>
      <c r="C169" s="168">
        <f t="shared" si="0"/>
        <v>17400</v>
      </c>
      <c r="D169" s="169">
        <v>12</v>
      </c>
      <c r="E169" s="57">
        <v>1450</v>
      </c>
      <c r="F169" s="38"/>
      <c r="Q169" s="70"/>
    </row>
    <row r="170" spans="1:17" ht="12.75">
      <c r="A170" s="167">
        <v>1</v>
      </c>
      <c r="B170" s="152" t="s">
        <v>361</v>
      </c>
      <c r="C170" s="168">
        <f t="shared" si="0"/>
        <v>52200</v>
      </c>
      <c r="D170" s="169">
        <v>36</v>
      </c>
      <c r="E170" s="57">
        <v>1450</v>
      </c>
      <c r="F170" s="38"/>
      <c r="Q170" s="70"/>
    </row>
    <row r="171" spans="1:17" ht="12.75">
      <c r="A171" s="167">
        <v>1</v>
      </c>
      <c r="B171" s="152" t="s">
        <v>362</v>
      </c>
      <c r="C171" s="168">
        <f t="shared" si="0"/>
        <v>36685</v>
      </c>
      <c r="D171" s="169">
        <v>25.3</v>
      </c>
      <c r="E171" s="57">
        <v>1450</v>
      </c>
      <c r="F171" s="38"/>
      <c r="Q171" s="70"/>
    </row>
    <row r="172" spans="1:17" ht="12.75">
      <c r="A172" s="167">
        <v>1</v>
      </c>
      <c r="B172" s="152" t="s">
        <v>363</v>
      </c>
      <c r="C172" s="168">
        <f t="shared" si="0"/>
        <v>19372</v>
      </c>
      <c r="D172" s="169">
        <v>13.36</v>
      </c>
      <c r="E172" s="57">
        <v>1450</v>
      </c>
      <c r="F172" s="38"/>
      <c r="Q172" s="70"/>
    </row>
    <row r="173" spans="1:17" ht="12.75">
      <c r="A173" s="167">
        <v>2</v>
      </c>
      <c r="B173" s="152" t="s">
        <v>364</v>
      </c>
      <c r="C173" s="168">
        <f t="shared" si="0"/>
        <v>132530</v>
      </c>
      <c r="D173" s="169">
        <v>91.4</v>
      </c>
      <c r="E173" s="57">
        <v>1450</v>
      </c>
      <c r="F173" s="38"/>
      <c r="Q173" s="70"/>
    </row>
    <row r="174" spans="1:17" ht="12.75">
      <c r="A174" s="167">
        <v>2</v>
      </c>
      <c r="B174" s="152" t="s">
        <v>365</v>
      </c>
      <c r="C174" s="168">
        <f t="shared" si="0"/>
        <v>211120</v>
      </c>
      <c r="D174" s="169">
        <v>145.6</v>
      </c>
      <c r="E174" s="57">
        <v>1450</v>
      </c>
      <c r="F174" s="38"/>
      <c r="Q174" s="70"/>
    </row>
    <row r="175" spans="1:17" ht="12.75">
      <c r="A175" s="167">
        <v>1</v>
      </c>
      <c r="B175" s="152" t="s">
        <v>366</v>
      </c>
      <c r="C175" s="168">
        <f t="shared" si="0"/>
        <v>35931</v>
      </c>
      <c r="D175" s="169">
        <v>24.78</v>
      </c>
      <c r="E175" s="57">
        <v>1450</v>
      </c>
      <c r="F175" s="38"/>
      <c r="Q175" s="70"/>
    </row>
    <row r="176" spans="1:17" ht="12.75">
      <c r="A176" s="167">
        <v>1</v>
      </c>
      <c r="B176" s="152" t="s">
        <v>367</v>
      </c>
      <c r="C176" s="168">
        <f t="shared" si="0"/>
        <v>85999.5</v>
      </c>
      <c r="D176" s="169">
        <v>59.31</v>
      </c>
      <c r="E176" s="57">
        <v>1450</v>
      </c>
      <c r="F176" s="38"/>
      <c r="Q176" s="70"/>
    </row>
    <row r="177" spans="1:17" ht="12.75">
      <c r="A177" s="167">
        <v>1</v>
      </c>
      <c r="B177" s="152" t="s">
        <v>368</v>
      </c>
      <c r="C177" s="168">
        <f t="shared" si="0"/>
        <v>70760</v>
      </c>
      <c r="D177" s="169">
        <v>48.8</v>
      </c>
      <c r="E177" s="57">
        <v>1450</v>
      </c>
      <c r="F177" s="38"/>
      <c r="Q177" s="70"/>
    </row>
    <row r="178" spans="1:17" ht="12.75">
      <c r="A178" s="167">
        <v>3</v>
      </c>
      <c r="B178" s="152" t="s">
        <v>369</v>
      </c>
      <c r="C178" s="168">
        <f t="shared" si="0"/>
        <v>56259.99999999999</v>
      </c>
      <c r="D178" s="169">
        <v>38.8</v>
      </c>
      <c r="E178" s="57">
        <v>1450</v>
      </c>
      <c r="F178" s="38"/>
      <c r="Q178" s="70"/>
    </row>
    <row r="179" spans="1:17" ht="12.75">
      <c r="A179" s="167">
        <v>2</v>
      </c>
      <c r="B179" s="152" t="s">
        <v>370</v>
      </c>
      <c r="C179" s="168">
        <f t="shared" si="0"/>
        <v>104984.99999999999</v>
      </c>
      <c r="D179" s="169">
        <v>69.99</v>
      </c>
      <c r="E179" s="57">
        <v>1500</v>
      </c>
      <c r="F179" s="38"/>
      <c r="Q179" s="70"/>
    </row>
    <row r="180" spans="1:17" ht="12.75">
      <c r="A180" s="167">
        <v>1</v>
      </c>
      <c r="B180" s="152" t="s">
        <v>371</v>
      </c>
      <c r="C180" s="168">
        <f t="shared" si="0"/>
        <v>83665</v>
      </c>
      <c r="D180" s="169">
        <v>57.7</v>
      </c>
      <c r="E180" s="57">
        <v>1450</v>
      </c>
      <c r="F180" s="38"/>
      <c r="Q180" s="70"/>
    </row>
    <row r="181" spans="1:17" ht="12.75">
      <c r="A181" s="167">
        <v>1</v>
      </c>
      <c r="B181" s="152" t="s">
        <v>372</v>
      </c>
      <c r="C181" s="168">
        <f t="shared" si="0"/>
        <v>38265.5</v>
      </c>
      <c r="D181" s="169">
        <v>26.39</v>
      </c>
      <c r="E181" s="57">
        <v>1450</v>
      </c>
      <c r="F181" s="38"/>
      <c r="Q181" s="70"/>
    </row>
    <row r="182" spans="1:17" ht="12.75">
      <c r="A182" s="167">
        <v>1</v>
      </c>
      <c r="B182" s="152" t="s">
        <v>373</v>
      </c>
      <c r="C182" s="168">
        <f t="shared" si="0"/>
        <v>82809.5</v>
      </c>
      <c r="D182" s="169">
        <v>57.11</v>
      </c>
      <c r="E182" s="57">
        <v>1450</v>
      </c>
      <c r="F182" s="38"/>
      <c r="Q182" s="70"/>
    </row>
    <row r="183" spans="1:17" ht="12.75">
      <c r="A183" s="167">
        <v>1</v>
      </c>
      <c r="B183" s="152" t="s">
        <v>374</v>
      </c>
      <c r="C183" s="168">
        <f t="shared" si="0"/>
        <v>157122</v>
      </c>
      <c r="D183" s="169">
        <v>108.36</v>
      </c>
      <c r="E183" s="57">
        <v>1450</v>
      </c>
      <c r="F183" s="38"/>
      <c r="Q183" s="70"/>
    </row>
    <row r="184" spans="1:17" ht="12.75">
      <c r="A184" s="167">
        <v>1</v>
      </c>
      <c r="B184" s="152" t="s">
        <v>375</v>
      </c>
      <c r="C184" s="168">
        <f t="shared" si="0"/>
        <v>24940</v>
      </c>
      <c r="D184" s="169">
        <v>17.2</v>
      </c>
      <c r="E184" s="57">
        <v>1450</v>
      </c>
      <c r="F184" s="38"/>
      <c r="Q184" s="70"/>
    </row>
    <row r="185" spans="1:17" ht="12.75">
      <c r="A185" s="167">
        <v>1</v>
      </c>
      <c r="B185" s="152" t="s">
        <v>376</v>
      </c>
      <c r="C185" s="168">
        <f t="shared" si="0"/>
        <v>44022</v>
      </c>
      <c r="D185" s="169">
        <v>30.36</v>
      </c>
      <c r="E185" s="57">
        <v>1450</v>
      </c>
      <c r="F185" s="38"/>
      <c r="Q185" s="70"/>
    </row>
    <row r="186" spans="1:17" ht="12.75">
      <c r="A186" s="167">
        <v>1</v>
      </c>
      <c r="B186" s="152" t="s">
        <v>377</v>
      </c>
      <c r="C186" s="168">
        <f t="shared" si="0"/>
        <v>60900</v>
      </c>
      <c r="D186" s="169">
        <v>42</v>
      </c>
      <c r="E186" s="57">
        <v>1450</v>
      </c>
      <c r="F186" s="38"/>
      <c r="Q186" s="70"/>
    </row>
    <row r="187" spans="1:17" ht="12.75">
      <c r="A187" s="167">
        <v>1</v>
      </c>
      <c r="B187" s="152" t="s">
        <v>378</v>
      </c>
      <c r="C187" s="168">
        <f t="shared" si="0"/>
        <v>25476.5</v>
      </c>
      <c r="D187" s="169">
        <v>17.57</v>
      </c>
      <c r="E187" s="57">
        <v>1450</v>
      </c>
      <c r="F187" s="38"/>
      <c r="Q187" s="70"/>
    </row>
    <row r="188" spans="1:17" ht="12.75">
      <c r="A188" s="167">
        <v>1</v>
      </c>
      <c r="B188" s="152" t="s">
        <v>379</v>
      </c>
      <c r="C188" s="168">
        <f t="shared" si="0"/>
        <v>127469.5</v>
      </c>
      <c r="D188" s="169">
        <v>87.91</v>
      </c>
      <c r="E188" s="57">
        <v>1450</v>
      </c>
      <c r="F188" s="38"/>
      <c r="Q188" s="70"/>
    </row>
    <row r="189" spans="1:17" ht="12.75">
      <c r="A189" s="167">
        <v>1</v>
      </c>
      <c r="B189" s="152" t="s">
        <v>380</v>
      </c>
      <c r="C189" s="168">
        <f t="shared" si="0"/>
        <v>86478</v>
      </c>
      <c r="D189" s="169">
        <v>59.64</v>
      </c>
      <c r="E189" s="57">
        <v>1450</v>
      </c>
      <c r="F189" s="38"/>
      <c r="Q189" s="70"/>
    </row>
    <row r="190" spans="1:17" ht="12.75">
      <c r="A190" s="167">
        <v>1</v>
      </c>
      <c r="B190" s="152" t="s">
        <v>908</v>
      </c>
      <c r="C190" s="168">
        <f t="shared" si="0"/>
        <v>145449.5</v>
      </c>
      <c r="D190" s="169">
        <v>100.31</v>
      </c>
      <c r="E190" s="57">
        <v>1450</v>
      </c>
      <c r="F190" s="38"/>
      <c r="Q190" s="70"/>
    </row>
    <row r="191" spans="1:17" ht="12.75">
      <c r="A191" s="167">
        <v>1</v>
      </c>
      <c r="B191" s="152" t="s">
        <v>381</v>
      </c>
      <c r="C191" s="168">
        <f t="shared" si="0"/>
        <v>34365</v>
      </c>
      <c r="D191" s="169">
        <v>23.7</v>
      </c>
      <c r="E191" s="57">
        <v>1450</v>
      </c>
      <c r="F191" s="38"/>
      <c r="Q191" s="70"/>
    </row>
    <row r="192" spans="1:17" ht="12.75">
      <c r="A192" s="167">
        <v>2</v>
      </c>
      <c r="B192" s="152" t="s">
        <v>382</v>
      </c>
      <c r="C192" s="168">
        <f t="shared" si="0"/>
        <v>120683.5</v>
      </c>
      <c r="D192" s="169">
        <v>83.23</v>
      </c>
      <c r="E192" s="57">
        <v>1450</v>
      </c>
      <c r="F192" s="38"/>
      <c r="Q192" s="70"/>
    </row>
    <row r="193" spans="1:17" ht="12.75">
      <c r="A193" s="167">
        <v>1</v>
      </c>
      <c r="B193" s="152" t="s">
        <v>383</v>
      </c>
      <c r="C193" s="168">
        <f t="shared" si="0"/>
        <v>53287.5</v>
      </c>
      <c r="D193" s="169">
        <v>36.75</v>
      </c>
      <c r="E193" s="57">
        <v>1450</v>
      </c>
      <c r="F193" s="38"/>
      <c r="Q193" s="70"/>
    </row>
    <row r="194" spans="1:17" ht="12.75">
      <c r="A194" s="167">
        <v>1</v>
      </c>
      <c r="B194" s="152" t="s">
        <v>384</v>
      </c>
      <c r="C194" s="168">
        <f t="shared" si="0"/>
        <v>41629.5</v>
      </c>
      <c r="D194" s="169">
        <v>28.71</v>
      </c>
      <c r="E194" s="57">
        <v>1450</v>
      </c>
      <c r="F194" s="38"/>
      <c r="Q194" s="70"/>
    </row>
    <row r="195" spans="1:17" ht="12.75">
      <c r="A195" s="167">
        <v>1</v>
      </c>
      <c r="B195" s="152" t="s">
        <v>385</v>
      </c>
      <c r="C195" s="168">
        <f t="shared" si="0"/>
        <v>42499.5</v>
      </c>
      <c r="D195" s="169">
        <v>29.31</v>
      </c>
      <c r="E195" s="57">
        <v>1450</v>
      </c>
      <c r="F195" s="38"/>
      <c r="Q195" s="70"/>
    </row>
    <row r="196" spans="1:17" ht="12.75">
      <c r="A196" s="167">
        <v>1</v>
      </c>
      <c r="B196" s="152" t="s">
        <v>386</v>
      </c>
      <c r="C196" s="168">
        <f t="shared" si="0"/>
        <v>142622</v>
      </c>
      <c r="D196" s="169">
        <v>98.36</v>
      </c>
      <c r="E196" s="57">
        <v>1450</v>
      </c>
      <c r="F196" s="38"/>
      <c r="Q196" s="70"/>
    </row>
    <row r="197" spans="1:17" ht="12.75">
      <c r="A197" s="167">
        <v>1</v>
      </c>
      <c r="B197" s="152" t="s">
        <v>387</v>
      </c>
      <c r="C197" s="168">
        <f t="shared" si="0"/>
        <v>96280.00000000001</v>
      </c>
      <c r="D197" s="169">
        <v>66.4</v>
      </c>
      <c r="E197" s="57">
        <v>1450</v>
      </c>
      <c r="F197" s="38"/>
      <c r="Q197" s="70"/>
    </row>
    <row r="198" spans="1:17" ht="12.75">
      <c r="A198" s="167">
        <v>1</v>
      </c>
      <c r="B198" s="152" t="s">
        <v>388</v>
      </c>
      <c r="C198" s="168">
        <f t="shared" si="0"/>
        <v>136300</v>
      </c>
      <c r="D198" s="169">
        <v>94</v>
      </c>
      <c r="E198" s="57">
        <v>1450</v>
      </c>
      <c r="F198" s="38"/>
      <c r="Q198" s="70"/>
    </row>
    <row r="199" spans="1:17" ht="12.75">
      <c r="A199" s="167" t="s">
        <v>106</v>
      </c>
      <c r="B199" s="152" t="s">
        <v>389</v>
      </c>
      <c r="C199" s="168">
        <f t="shared" si="0"/>
        <v>352350</v>
      </c>
      <c r="D199" s="169">
        <v>243</v>
      </c>
      <c r="E199" s="57">
        <v>1450</v>
      </c>
      <c r="F199" s="38"/>
      <c r="Q199" s="70"/>
    </row>
    <row r="200" spans="1:17" ht="15">
      <c r="A200" s="95"/>
      <c r="B200" s="171"/>
      <c r="C200" s="97">
        <f>SUM(C164:C199)</f>
        <v>3104600</v>
      </c>
      <c r="D200" s="96"/>
      <c r="E200" s="65"/>
      <c r="F200" s="38"/>
      <c r="Q200" s="70"/>
    </row>
  </sheetData>
  <sheetProtection/>
  <mergeCells count="56">
    <mergeCell ref="L72:N72"/>
    <mergeCell ref="O72:T72"/>
    <mergeCell ref="U72:U73"/>
    <mergeCell ref="V72:V73"/>
    <mergeCell ref="J72:J73"/>
    <mergeCell ref="K72:K73"/>
    <mergeCell ref="X72:X73"/>
    <mergeCell ref="Y72:Y73"/>
    <mergeCell ref="Z72:Z73"/>
    <mergeCell ref="W72:W73"/>
    <mergeCell ref="A72:A73"/>
    <mergeCell ref="B72:B73"/>
    <mergeCell ref="C72:C73"/>
    <mergeCell ref="D72:D73"/>
    <mergeCell ref="E72:E73"/>
    <mergeCell ref="I72:I73"/>
    <mergeCell ref="H72:H73"/>
    <mergeCell ref="A61:F61"/>
    <mergeCell ref="A62:G62"/>
    <mergeCell ref="A64:F64"/>
    <mergeCell ref="A65:G65"/>
    <mergeCell ref="A68:F68"/>
    <mergeCell ref="E69:F69"/>
    <mergeCell ref="F72:F73"/>
    <mergeCell ref="A36:G36"/>
    <mergeCell ref="A42:F42"/>
    <mergeCell ref="A43:G43"/>
    <mergeCell ref="A57:F57"/>
    <mergeCell ref="A58:G58"/>
    <mergeCell ref="G72:G73"/>
    <mergeCell ref="A11:G11"/>
    <mergeCell ref="A18:F18"/>
    <mergeCell ref="A19:G19"/>
    <mergeCell ref="A27:F27"/>
    <mergeCell ref="A28:G28"/>
    <mergeCell ref="A35:F35"/>
    <mergeCell ref="O3:T3"/>
    <mergeCell ref="U3:U4"/>
    <mergeCell ref="V3:V4"/>
    <mergeCell ref="W3:W4"/>
    <mergeCell ref="X3:X4"/>
    <mergeCell ref="A5:E5"/>
    <mergeCell ref="G3:G4"/>
    <mergeCell ref="H3:H4"/>
    <mergeCell ref="I3:I4"/>
    <mergeCell ref="J3:J4"/>
    <mergeCell ref="A162:E162"/>
    <mergeCell ref="K3:K4"/>
    <mergeCell ref="L3:N3"/>
    <mergeCell ref="A3:A4"/>
    <mergeCell ref="B3:B4"/>
    <mergeCell ref="C3:C4"/>
    <mergeCell ref="D3:D4"/>
    <mergeCell ref="E3:E4"/>
    <mergeCell ref="F3:F4"/>
    <mergeCell ref="A10:F10"/>
  </mergeCells>
  <printOptions horizontalCentered="1"/>
  <pageMargins left="0.7874015748031497" right="0.7874015748031497" top="0.3937007874015748" bottom="0.3937007874015748" header="0.5118110236220472" footer="0.5118110236220472"/>
  <pageSetup fitToHeight="0" fitToWidth="2" horizontalDpi="600" verticalDpi="600" orientation="landscape" paperSize="9" scale="58" r:id="rId1"/>
  <headerFooter alignWithMargins="0">
    <oddFooter>&amp;CStrona &amp;P z &amp;N</oddFooter>
  </headerFooter>
  <rowBreaks count="5" manualBreakCount="5">
    <brk id="42" max="25" man="1"/>
    <brk id="61" max="25" man="1"/>
    <brk id="70" max="25" man="1"/>
    <brk id="129" max="25" man="1"/>
    <brk id="160" max="25" man="1"/>
  </rowBreaks>
  <colBreaks count="1" manualBreakCount="1">
    <brk id="10" max="20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7"/>
  <sheetViews>
    <sheetView view="pageBreakPreview" zoomScale="80" zoomScaleNormal="110" zoomScaleSheetLayoutView="80" zoomScalePageLayoutView="0" workbookViewId="0" topLeftCell="A1">
      <selection activeCell="A3" sqref="A3:D3"/>
    </sheetView>
  </sheetViews>
  <sheetFormatPr defaultColWidth="9.140625" defaultRowHeight="12.75"/>
  <cols>
    <col min="1" max="1" width="5.57421875" style="6" customWidth="1"/>
    <col min="2" max="2" width="47.57421875" style="44" customWidth="1"/>
    <col min="3" max="3" width="15.421875" style="7" customWidth="1"/>
    <col min="4" max="4" width="18.421875" style="54" customWidth="1"/>
    <col min="5" max="5" width="12.140625" style="0" bestFit="1" customWidth="1"/>
    <col min="6" max="6" width="11.140625" style="0" customWidth="1"/>
  </cols>
  <sheetData>
    <row r="1" spans="1:4" ht="12.75">
      <c r="A1" s="14" t="s">
        <v>274</v>
      </c>
      <c r="D1" s="48"/>
    </row>
    <row r="3" spans="1:4" ht="16.5" customHeight="1">
      <c r="A3" s="298" t="s">
        <v>1</v>
      </c>
      <c r="B3" s="298"/>
      <c r="C3" s="298"/>
      <c r="D3" s="298"/>
    </row>
    <row r="4" spans="1:4" ht="25.5">
      <c r="A4" s="3" t="s">
        <v>13</v>
      </c>
      <c r="B4" s="3" t="s">
        <v>14</v>
      </c>
      <c r="C4" s="3" t="s">
        <v>15</v>
      </c>
      <c r="D4" s="41" t="s">
        <v>16</v>
      </c>
    </row>
    <row r="5" spans="1:4" ht="12.75" customHeight="1">
      <c r="A5" s="305" t="s">
        <v>109</v>
      </c>
      <c r="B5" s="306"/>
      <c r="C5" s="306"/>
      <c r="D5" s="307"/>
    </row>
    <row r="6" spans="1:4" s="8" customFormat="1" ht="12.75">
      <c r="A6" s="2" t="s">
        <v>397</v>
      </c>
      <c r="B6" s="1" t="s">
        <v>273</v>
      </c>
      <c r="C6" s="39">
        <v>2015</v>
      </c>
      <c r="D6" s="98">
        <v>35178</v>
      </c>
    </row>
    <row r="7" spans="1:4" s="8" customFormat="1" ht="12.75">
      <c r="A7" s="2" t="s">
        <v>398</v>
      </c>
      <c r="B7" s="1" t="s">
        <v>483</v>
      </c>
      <c r="C7" s="39">
        <v>2016</v>
      </c>
      <c r="D7" s="98">
        <v>4428</v>
      </c>
    </row>
    <row r="8" spans="1:4" s="8" customFormat="1" ht="12.75">
      <c r="A8" s="2" t="s">
        <v>399</v>
      </c>
      <c r="B8" s="1" t="s">
        <v>484</v>
      </c>
      <c r="C8" s="2">
        <v>2017</v>
      </c>
      <c r="D8" s="99">
        <v>2029.5</v>
      </c>
    </row>
    <row r="9" spans="1:4" s="8" customFormat="1" ht="12.75">
      <c r="A9" s="2" t="s">
        <v>400</v>
      </c>
      <c r="B9" s="1" t="s">
        <v>485</v>
      </c>
      <c r="C9" s="2">
        <v>2017</v>
      </c>
      <c r="D9" s="99">
        <v>9113.07</v>
      </c>
    </row>
    <row r="10" spans="1:4" s="8" customFormat="1" ht="12.75">
      <c r="A10" s="2" t="s">
        <v>401</v>
      </c>
      <c r="B10" s="1" t="s">
        <v>792</v>
      </c>
      <c r="C10" s="2">
        <v>2018</v>
      </c>
      <c r="D10" s="99">
        <v>79790.1</v>
      </c>
    </row>
    <row r="11" spans="1:4" s="8" customFormat="1" ht="12.75">
      <c r="A11" s="2" t="s">
        <v>402</v>
      </c>
      <c r="B11" s="1" t="s">
        <v>793</v>
      </c>
      <c r="C11" s="2">
        <v>2019</v>
      </c>
      <c r="D11" s="99">
        <v>9901.5</v>
      </c>
    </row>
    <row r="12" spans="1:4" s="8" customFormat="1" ht="12.75">
      <c r="A12" s="2"/>
      <c r="B12" s="45" t="s">
        <v>0</v>
      </c>
      <c r="C12" s="2"/>
      <c r="D12" s="49">
        <f>SUM(D6:D11)</f>
        <v>140440.17</v>
      </c>
    </row>
    <row r="13" spans="1:4" ht="13.5" customHeight="1">
      <c r="A13" s="299" t="s">
        <v>345</v>
      </c>
      <c r="B13" s="299"/>
      <c r="C13" s="299"/>
      <c r="D13" s="299"/>
    </row>
    <row r="14" spans="1:4" ht="12.75">
      <c r="A14" s="60" t="s">
        <v>397</v>
      </c>
      <c r="B14" s="124" t="s">
        <v>508</v>
      </c>
      <c r="C14" s="39">
        <v>2015</v>
      </c>
      <c r="D14" s="125">
        <v>1567</v>
      </c>
    </row>
    <row r="15" spans="1:4" ht="12.75">
      <c r="A15" s="60" t="s">
        <v>398</v>
      </c>
      <c r="B15" s="124" t="s">
        <v>509</v>
      </c>
      <c r="C15" s="39">
        <v>2015</v>
      </c>
      <c r="D15" s="125">
        <v>2126</v>
      </c>
    </row>
    <row r="16" spans="1:4" ht="12.75">
      <c r="A16" s="60" t="s">
        <v>399</v>
      </c>
      <c r="B16" s="1" t="s">
        <v>510</v>
      </c>
      <c r="C16" s="39">
        <v>2015</v>
      </c>
      <c r="D16" s="126">
        <v>137</v>
      </c>
    </row>
    <row r="17" spans="1:4" ht="12.75">
      <c r="A17" s="60" t="s">
        <v>400</v>
      </c>
      <c r="B17" s="1" t="s">
        <v>511</v>
      </c>
      <c r="C17" s="39">
        <v>2015</v>
      </c>
      <c r="D17" s="126">
        <v>3690</v>
      </c>
    </row>
    <row r="18" spans="1:4" ht="12.75">
      <c r="A18" s="60" t="s">
        <v>401</v>
      </c>
      <c r="B18" s="1" t="s">
        <v>512</v>
      </c>
      <c r="C18" s="39">
        <v>2015</v>
      </c>
      <c r="D18" s="126">
        <v>236</v>
      </c>
    </row>
    <row r="19" spans="1:4" ht="12.75">
      <c r="A19" s="60" t="s">
        <v>402</v>
      </c>
      <c r="B19" s="1" t="s">
        <v>513</v>
      </c>
      <c r="C19" s="2">
        <v>2016</v>
      </c>
      <c r="D19" s="126">
        <v>2099</v>
      </c>
    </row>
    <row r="20" spans="1:4" ht="12.75">
      <c r="A20" s="60" t="s">
        <v>403</v>
      </c>
      <c r="B20" s="1" t="s">
        <v>514</v>
      </c>
      <c r="C20" s="2">
        <v>2016</v>
      </c>
      <c r="D20" s="126">
        <v>3500</v>
      </c>
    </row>
    <row r="21" spans="1:4" ht="12.75">
      <c r="A21" s="60" t="s">
        <v>404</v>
      </c>
      <c r="B21" s="1" t="s">
        <v>515</v>
      </c>
      <c r="C21" s="2">
        <v>2016</v>
      </c>
      <c r="D21" s="126">
        <v>550</v>
      </c>
    </row>
    <row r="22" spans="1:4" ht="12.75">
      <c r="A22" s="60" t="s">
        <v>405</v>
      </c>
      <c r="B22" s="1" t="s">
        <v>516</v>
      </c>
      <c r="C22" s="2">
        <v>2016</v>
      </c>
      <c r="D22" s="126">
        <v>1715</v>
      </c>
    </row>
    <row r="23" spans="1:4" ht="12.75">
      <c r="A23" s="60" t="s">
        <v>406</v>
      </c>
      <c r="B23" s="1" t="s">
        <v>517</v>
      </c>
      <c r="C23" s="2">
        <v>2016</v>
      </c>
      <c r="D23" s="126">
        <v>520</v>
      </c>
    </row>
    <row r="24" spans="1:4" ht="12.75">
      <c r="A24" s="60" t="s">
        <v>407</v>
      </c>
      <c r="B24" s="1" t="s">
        <v>518</v>
      </c>
      <c r="C24" s="2">
        <v>2017</v>
      </c>
      <c r="D24" s="126">
        <v>3495.66</v>
      </c>
    </row>
    <row r="25" spans="1:4" ht="12.75">
      <c r="A25" s="60" t="s">
        <v>408</v>
      </c>
      <c r="B25" s="1" t="s">
        <v>519</v>
      </c>
      <c r="C25" s="2">
        <v>2017</v>
      </c>
      <c r="D25" s="126">
        <v>8800</v>
      </c>
    </row>
    <row r="26" spans="1:4" ht="12.75">
      <c r="A26" s="60" t="s">
        <v>409</v>
      </c>
      <c r="B26" s="1" t="s">
        <v>520</v>
      </c>
      <c r="C26" s="2">
        <v>2018</v>
      </c>
      <c r="D26" s="126">
        <v>9195.48</v>
      </c>
    </row>
    <row r="27" spans="1:4" ht="12.75">
      <c r="A27" s="60" t="s">
        <v>410</v>
      </c>
      <c r="B27" s="1" t="s">
        <v>521</v>
      </c>
      <c r="C27" s="2">
        <v>2018</v>
      </c>
      <c r="D27" s="126">
        <v>17500</v>
      </c>
    </row>
    <row r="28" spans="1:4" s="12" customFormat="1" ht="13.5" customHeight="1">
      <c r="A28" s="2"/>
      <c r="B28" s="45" t="s">
        <v>0</v>
      </c>
      <c r="C28" s="2"/>
      <c r="D28" s="49">
        <f>SUM(D14:D27)</f>
        <v>55131.14</v>
      </c>
    </row>
    <row r="29" spans="1:4" s="12" customFormat="1" ht="13.5" customHeight="1">
      <c r="A29" s="299" t="s">
        <v>113</v>
      </c>
      <c r="B29" s="299"/>
      <c r="C29" s="299"/>
      <c r="D29" s="299"/>
    </row>
    <row r="30" spans="1:4" s="12" customFormat="1" ht="12.75">
      <c r="A30" s="23" t="s">
        <v>397</v>
      </c>
      <c r="B30" s="124" t="s">
        <v>565</v>
      </c>
      <c r="C30" s="39">
        <v>2015</v>
      </c>
      <c r="D30" s="125">
        <v>1549</v>
      </c>
    </row>
    <row r="31" spans="1:4" s="12" customFormat="1" ht="12.75">
      <c r="A31" s="23" t="s">
        <v>398</v>
      </c>
      <c r="B31" s="124" t="s">
        <v>565</v>
      </c>
      <c r="C31" s="39">
        <v>2015</v>
      </c>
      <c r="D31" s="125">
        <v>2399</v>
      </c>
    </row>
    <row r="32" spans="1:4" s="12" customFormat="1" ht="12.75">
      <c r="A32" s="23" t="s">
        <v>399</v>
      </c>
      <c r="B32" s="124" t="s">
        <v>820</v>
      </c>
      <c r="C32" s="39">
        <v>2018</v>
      </c>
      <c r="D32" s="125">
        <v>1527</v>
      </c>
    </row>
    <row r="33" spans="1:4" s="12" customFormat="1" ht="12.75">
      <c r="A33" s="23" t="s">
        <v>400</v>
      </c>
      <c r="B33" s="124" t="s">
        <v>821</v>
      </c>
      <c r="C33" s="39">
        <v>2018</v>
      </c>
      <c r="D33" s="125">
        <v>1098</v>
      </c>
    </row>
    <row r="34" spans="1:4" s="12" customFormat="1" ht="13.5" customHeight="1">
      <c r="A34" s="43"/>
      <c r="B34" s="302" t="s">
        <v>0</v>
      </c>
      <c r="C34" s="302" t="s">
        <v>4</v>
      </c>
      <c r="D34" s="49">
        <f>SUM(D30:D33)</f>
        <v>6573</v>
      </c>
    </row>
    <row r="35" spans="1:4" ht="12.75">
      <c r="A35" s="299" t="s">
        <v>858</v>
      </c>
      <c r="B35" s="299"/>
      <c r="C35" s="299"/>
      <c r="D35" s="299"/>
    </row>
    <row r="36" spans="1:4" ht="12.75">
      <c r="A36" s="2" t="s">
        <v>397</v>
      </c>
      <c r="B36" s="124" t="s">
        <v>688</v>
      </c>
      <c r="C36" s="39">
        <v>2015</v>
      </c>
      <c r="D36" s="125">
        <v>1788</v>
      </c>
    </row>
    <row r="37" spans="1:4" ht="12.75">
      <c r="A37" s="2" t="s">
        <v>398</v>
      </c>
      <c r="B37" s="124" t="s">
        <v>689</v>
      </c>
      <c r="C37" s="39">
        <v>2015</v>
      </c>
      <c r="D37" s="125">
        <v>348</v>
      </c>
    </row>
    <row r="38" spans="1:4" ht="12.75">
      <c r="A38" s="2" t="s">
        <v>399</v>
      </c>
      <c r="B38" s="1" t="s">
        <v>690</v>
      </c>
      <c r="C38" s="2">
        <v>2015</v>
      </c>
      <c r="D38" s="126">
        <v>745</v>
      </c>
    </row>
    <row r="39" spans="1:4" ht="12.75">
      <c r="A39" s="2" t="s">
        <v>400</v>
      </c>
      <c r="B39" s="1" t="s">
        <v>691</v>
      </c>
      <c r="C39" s="2">
        <v>2015</v>
      </c>
      <c r="D39" s="126">
        <v>154</v>
      </c>
    </row>
    <row r="40" spans="1:4" ht="12.75">
      <c r="A40" s="2" t="s">
        <v>401</v>
      </c>
      <c r="B40" s="1" t="s">
        <v>692</v>
      </c>
      <c r="C40" s="2">
        <v>2015</v>
      </c>
      <c r="D40" s="126">
        <v>109</v>
      </c>
    </row>
    <row r="41" spans="1:4" ht="12.75">
      <c r="A41" s="2" t="s">
        <v>402</v>
      </c>
      <c r="B41" s="1" t="s">
        <v>692</v>
      </c>
      <c r="C41" s="2">
        <v>2015</v>
      </c>
      <c r="D41" s="126">
        <v>79.9</v>
      </c>
    </row>
    <row r="42" spans="1:4" ht="12.75">
      <c r="A42" s="2" t="s">
        <v>403</v>
      </c>
      <c r="B42" s="1" t="s">
        <v>692</v>
      </c>
      <c r="C42" s="2">
        <v>2015</v>
      </c>
      <c r="D42" s="126">
        <v>79.9</v>
      </c>
    </row>
    <row r="43" spans="1:4" ht="12.75">
      <c r="A43" s="2" t="s">
        <v>404</v>
      </c>
      <c r="B43" s="1" t="s">
        <v>693</v>
      </c>
      <c r="C43" s="2">
        <v>2018</v>
      </c>
      <c r="D43" s="126">
        <v>3899</v>
      </c>
    </row>
    <row r="44" spans="1:4" ht="12.75">
      <c r="A44" s="2" t="s">
        <v>405</v>
      </c>
      <c r="B44" s="1" t="s">
        <v>694</v>
      </c>
      <c r="C44" s="2">
        <v>2018</v>
      </c>
      <c r="D44" s="126">
        <v>11000</v>
      </c>
    </row>
    <row r="45" spans="1:4" ht="12.75">
      <c r="A45" s="2" t="s">
        <v>406</v>
      </c>
      <c r="B45" s="1" t="s">
        <v>695</v>
      </c>
      <c r="C45" s="2">
        <v>2018</v>
      </c>
      <c r="D45" s="126">
        <v>10600</v>
      </c>
    </row>
    <row r="46" spans="1:4" ht="12.75">
      <c r="A46" s="2" t="s">
        <v>407</v>
      </c>
      <c r="B46" s="1" t="s">
        <v>861</v>
      </c>
      <c r="C46" s="2">
        <v>2019</v>
      </c>
      <c r="D46" s="126">
        <v>5835</v>
      </c>
    </row>
    <row r="47" spans="1:4" ht="12.75">
      <c r="A47" s="2" t="s">
        <v>408</v>
      </c>
      <c r="B47" s="1" t="s">
        <v>861</v>
      </c>
      <c r="C47" s="2">
        <v>2019</v>
      </c>
      <c r="D47" s="126">
        <v>5835</v>
      </c>
    </row>
    <row r="48" spans="1:4" ht="12.75">
      <c r="A48" s="2" t="s">
        <v>409</v>
      </c>
      <c r="B48" s="1" t="s">
        <v>861</v>
      </c>
      <c r="C48" s="2">
        <v>2019</v>
      </c>
      <c r="D48" s="126">
        <v>5834</v>
      </c>
    </row>
    <row r="49" spans="1:4" ht="12.75">
      <c r="A49" s="2" t="s">
        <v>410</v>
      </c>
      <c r="B49" s="1" t="s">
        <v>861</v>
      </c>
      <c r="C49" s="2">
        <v>2019</v>
      </c>
      <c r="D49" s="126">
        <v>5834</v>
      </c>
    </row>
    <row r="50" spans="1:4" ht="12.75">
      <c r="A50" s="2" t="s">
        <v>411</v>
      </c>
      <c r="B50" s="1" t="s">
        <v>861</v>
      </c>
      <c r="C50" s="2">
        <v>2019</v>
      </c>
      <c r="D50" s="126">
        <v>5834</v>
      </c>
    </row>
    <row r="51" spans="1:4" ht="12.75">
      <c r="A51" s="2"/>
      <c r="B51" s="3" t="s">
        <v>0</v>
      </c>
      <c r="C51" s="3"/>
      <c r="D51" s="147">
        <f>SUM(D36:D50)</f>
        <v>57974.8</v>
      </c>
    </row>
    <row r="52" spans="1:4" s="12" customFormat="1" ht="13.5" customHeight="1">
      <c r="A52" s="299" t="s">
        <v>859</v>
      </c>
      <c r="B52" s="299"/>
      <c r="C52" s="299"/>
      <c r="D52" s="299"/>
    </row>
    <row r="53" spans="1:4" s="12" customFormat="1" ht="12.75">
      <c r="A53" s="2" t="s">
        <v>397</v>
      </c>
      <c r="B53" s="124" t="s">
        <v>607</v>
      </c>
      <c r="C53" s="39">
        <v>2016</v>
      </c>
      <c r="D53" s="125">
        <v>349</v>
      </c>
    </row>
    <row r="54" spans="1:4" s="12" customFormat="1" ht="12.75">
      <c r="A54" s="2" t="s">
        <v>398</v>
      </c>
      <c r="B54" s="124" t="s">
        <v>607</v>
      </c>
      <c r="C54" s="39">
        <v>2016</v>
      </c>
      <c r="D54" s="125">
        <v>368</v>
      </c>
    </row>
    <row r="55" spans="1:4" s="12" customFormat="1" ht="12.75">
      <c r="A55" s="2" t="s">
        <v>399</v>
      </c>
      <c r="B55" s="1" t="s">
        <v>608</v>
      </c>
      <c r="C55" s="2">
        <v>2016</v>
      </c>
      <c r="D55" s="126">
        <v>2049</v>
      </c>
    </row>
    <row r="56" spans="1:4" s="12" customFormat="1" ht="12.75">
      <c r="A56" s="2" t="s">
        <v>400</v>
      </c>
      <c r="B56" s="1" t="s">
        <v>609</v>
      </c>
      <c r="C56" s="2">
        <v>2016</v>
      </c>
      <c r="D56" s="126">
        <v>2699</v>
      </c>
    </row>
    <row r="57" spans="1:4" s="12" customFormat="1" ht="12.75">
      <c r="A57" s="2" t="s">
        <v>401</v>
      </c>
      <c r="B57" s="1" t="s">
        <v>610</v>
      </c>
      <c r="C57" s="2">
        <v>2016</v>
      </c>
      <c r="D57" s="126">
        <v>370</v>
      </c>
    </row>
    <row r="58" spans="1:4" s="12" customFormat="1" ht="12.75">
      <c r="A58" s="2" t="s">
        <v>402</v>
      </c>
      <c r="B58" s="1" t="s">
        <v>611</v>
      </c>
      <c r="C58" s="2">
        <v>2016</v>
      </c>
      <c r="D58" s="126">
        <v>2049</v>
      </c>
    </row>
    <row r="59" spans="1:4" s="12" customFormat="1" ht="12.75">
      <c r="A59" s="2" t="s">
        <v>403</v>
      </c>
      <c r="B59" s="1" t="s">
        <v>612</v>
      </c>
      <c r="C59" s="2">
        <v>2016</v>
      </c>
      <c r="D59" s="126">
        <v>4233.99</v>
      </c>
    </row>
    <row r="60" spans="1:4" s="12" customFormat="1" ht="12.75">
      <c r="A60" s="2" t="s">
        <v>404</v>
      </c>
      <c r="B60" s="1" t="s">
        <v>618</v>
      </c>
      <c r="C60" s="2">
        <v>2017</v>
      </c>
      <c r="D60" s="126">
        <v>2649</v>
      </c>
    </row>
    <row r="61" spans="1:4" s="12" customFormat="1" ht="12.75">
      <c r="A61" s="2" t="s">
        <v>405</v>
      </c>
      <c r="B61" s="1" t="s">
        <v>613</v>
      </c>
      <c r="C61" s="2">
        <v>2017</v>
      </c>
      <c r="D61" s="126">
        <v>1379</v>
      </c>
    </row>
    <row r="62" spans="1:4" s="12" customFormat="1" ht="12.75">
      <c r="A62" s="2" t="s">
        <v>406</v>
      </c>
      <c r="B62" s="1" t="s">
        <v>614</v>
      </c>
      <c r="C62" s="2">
        <v>2017</v>
      </c>
      <c r="D62" s="126">
        <v>799</v>
      </c>
    </row>
    <row r="63" spans="1:4" s="12" customFormat="1" ht="12.75">
      <c r="A63" s="2" t="s">
        <v>407</v>
      </c>
      <c r="B63" s="1" t="s">
        <v>615</v>
      </c>
      <c r="C63" s="2">
        <v>2018</v>
      </c>
      <c r="D63" s="126">
        <v>500</v>
      </c>
    </row>
    <row r="64" spans="1:4" s="12" customFormat="1" ht="12.75">
      <c r="A64" s="2" t="s">
        <v>408</v>
      </c>
      <c r="B64" s="1" t="s">
        <v>616</v>
      </c>
      <c r="C64" s="2">
        <v>2018</v>
      </c>
      <c r="D64" s="126">
        <v>200</v>
      </c>
    </row>
    <row r="65" spans="1:4" s="8" customFormat="1" ht="12.75">
      <c r="A65" s="302" t="s">
        <v>0</v>
      </c>
      <c r="B65" s="302" t="s">
        <v>4</v>
      </c>
      <c r="C65" s="2"/>
      <c r="D65" s="49">
        <f>SUM(D53:D64)</f>
        <v>17644.989999999998</v>
      </c>
    </row>
    <row r="66" spans="1:4" s="8" customFormat="1" ht="12.75" customHeight="1">
      <c r="A66" s="299" t="s">
        <v>860</v>
      </c>
      <c r="B66" s="299"/>
      <c r="C66" s="299"/>
      <c r="D66" s="299"/>
    </row>
    <row r="67" spans="1:4" s="8" customFormat="1" ht="12.75">
      <c r="A67" s="2" t="s">
        <v>397</v>
      </c>
      <c r="B67" s="129" t="s">
        <v>631</v>
      </c>
      <c r="C67" s="132">
        <v>2015</v>
      </c>
      <c r="D67" s="137">
        <v>599</v>
      </c>
    </row>
    <row r="68" spans="1:4" s="8" customFormat="1" ht="12.75">
      <c r="A68" s="2" t="s">
        <v>398</v>
      </c>
      <c r="B68" s="129" t="s">
        <v>632</v>
      </c>
      <c r="C68" s="132">
        <v>2016</v>
      </c>
      <c r="D68" s="137">
        <v>2354.39</v>
      </c>
    </row>
    <row r="69" spans="1:4" s="8" customFormat="1" ht="12.75">
      <c r="A69" s="2" t="s">
        <v>399</v>
      </c>
      <c r="B69" s="130" t="s">
        <v>633</v>
      </c>
      <c r="C69" s="134">
        <v>2016</v>
      </c>
      <c r="D69" s="138">
        <v>900</v>
      </c>
    </row>
    <row r="70" spans="1:4" s="8" customFormat="1" ht="12.75">
      <c r="A70" s="2" t="s">
        <v>400</v>
      </c>
      <c r="B70" s="130" t="s">
        <v>634</v>
      </c>
      <c r="C70" s="134">
        <v>2016</v>
      </c>
      <c r="D70" s="138">
        <v>6089.43</v>
      </c>
    </row>
    <row r="71" spans="1:4" s="8" customFormat="1" ht="12.75">
      <c r="A71" s="2" t="s">
        <v>401</v>
      </c>
      <c r="B71" s="130" t="s">
        <v>635</v>
      </c>
      <c r="C71" s="134">
        <v>2016</v>
      </c>
      <c r="D71" s="138">
        <v>7136</v>
      </c>
    </row>
    <row r="72" spans="1:4" s="8" customFormat="1" ht="12.75">
      <c r="A72" s="2" t="s">
        <v>402</v>
      </c>
      <c r="B72" s="130" t="s">
        <v>636</v>
      </c>
      <c r="C72" s="134">
        <v>2016</v>
      </c>
      <c r="D72" s="138">
        <v>7739</v>
      </c>
    </row>
    <row r="73" spans="1:4" s="8" customFormat="1" ht="12.75">
      <c r="A73" s="2" t="s">
        <v>403</v>
      </c>
      <c r="B73" s="130" t="s">
        <v>637</v>
      </c>
      <c r="C73" s="134">
        <v>2017</v>
      </c>
      <c r="D73" s="138">
        <v>3479.76</v>
      </c>
    </row>
    <row r="74" spans="1:4" s="8" customFormat="1" ht="12.75">
      <c r="A74" s="2" t="s">
        <v>404</v>
      </c>
      <c r="B74" s="130" t="s">
        <v>638</v>
      </c>
      <c r="C74" s="134">
        <v>2017</v>
      </c>
      <c r="D74" s="138">
        <v>2194.31</v>
      </c>
    </row>
    <row r="75" spans="1:4" s="8" customFormat="1" ht="12.75">
      <c r="A75" s="2" t="s">
        <v>405</v>
      </c>
      <c r="B75" s="130" t="s">
        <v>869</v>
      </c>
      <c r="C75" s="134">
        <v>2017</v>
      </c>
      <c r="D75" s="138">
        <v>28000</v>
      </c>
    </row>
    <row r="76" spans="1:4" s="8" customFormat="1" ht="12.75">
      <c r="A76" s="2" t="s">
        <v>406</v>
      </c>
      <c r="B76" s="130" t="s">
        <v>870</v>
      </c>
      <c r="C76" s="134">
        <v>2018</v>
      </c>
      <c r="D76" s="138">
        <v>880</v>
      </c>
    </row>
    <row r="77" spans="1:4" s="8" customFormat="1" ht="12.75">
      <c r="A77" s="2" t="s">
        <v>407</v>
      </c>
      <c r="B77" s="130" t="s">
        <v>871</v>
      </c>
      <c r="C77" s="134">
        <v>2019</v>
      </c>
      <c r="D77" s="138">
        <v>1960</v>
      </c>
    </row>
    <row r="78" spans="1:4" s="8" customFormat="1" ht="12.75">
      <c r="A78" s="2" t="s">
        <v>408</v>
      </c>
      <c r="B78" s="130" t="s">
        <v>872</v>
      </c>
      <c r="C78" s="134">
        <v>2019</v>
      </c>
      <c r="D78" s="138">
        <v>3684.89</v>
      </c>
    </row>
    <row r="79" spans="1:4" s="8" customFormat="1" ht="12.75">
      <c r="A79" s="2" t="s">
        <v>409</v>
      </c>
      <c r="B79" s="130" t="s">
        <v>873</v>
      </c>
      <c r="C79" s="134">
        <v>2019</v>
      </c>
      <c r="D79" s="138">
        <v>27334.54</v>
      </c>
    </row>
    <row r="80" spans="1:4" ht="12.75">
      <c r="A80" s="2"/>
      <c r="B80" s="302" t="s">
        <v>12</v>
      </c>
      <c r="C80" s="302"/>
      <c r="D80" s="49">
        <f>SUM(D67:D79)</f>
        <v>92351.32</v>
      </c>
    </row>
    <row r="81" spans="1:4" ht="12.75">
      <c r="A81" s="299" t="s">
        <v>600</v>
      </c>
      <c r="B81" s="299"/>
      <c r="C81" s="299"/>
      <c r="D81" s="299"/>
    </row>
    <row r="82" spans="1:4" ht="12.75">
      <c r="A82" s="2" t="s">
        <v>397</v>
      </c>
      <c r="B82" s="129" t="s">
        <v>646</v>
      </c>
      <c r="C82" s="132">
        <v>2015</v>
      </c>
      <c r="D82" s="137">
        <v>2278</v>
      </c>
    </row>
    <row r="83" spans="1:4" ht="12.75">
      <c r="A83" s="2" t="s">
        <v>398</v>
      </c>
      <c r="B83" s="129" t="s">
        <v>647</v>
      </c>
      <c r="C83" s="132">
        <v>2016</v>
      </c>
      <c r="D83" s="137">
        <v>2398</v>
      </c>
    </row>
    <row r="84" spans="1:4" ht="12.75">
      <c r="A84" s="2" t="s">
        <v>399</v>
      </c>
      <c r="B84" s="129" t="s">
        <v>648</v>
      </c>
      <c r="C84" s="132">
        <v>2017</v>
      </c>
      <c r="D84" s="137">
        <v>4515.7</v>
      </c>
    </row>
    <row r="85" spans="1:4" ht="12.75">
      <c r="A85" s="2" t="s">
        <v>400</v>
      </c>
      <c r="B85" s="129" t="s">
        <v>888</v>
      </c>
      <c r="C85" s="132">
        <v>2018</v>
      </c>
      <c r="D85" s="137">
        <v>1127.97</v>
      </c>
    </row>
    <row r="86" spans="1:4" s="13" customFormat="1" ht="12.75">
      <c r="A86" s="2"/>
      <c r="B86" s="45" t="s">
        <v>0</v>
      </c>
      <c r="C86" s="2"/>
      <c r="D86" s="49">
        <f>SUM(D82:D85)</f>
        <v>10319.67</v>
      </c>
    </row>
    <row r="87" spans="1:4" s="4" customFormat="1" ht="12.75">
      <c r="A87" s="299" t="s">
        <v>601</v>
      </c>
      <c r="B87" s="299"/>
      <c r="C87" s="299"/>
      <c r="D87" s="299"/>
    </row>
    <row r="88" spans="1:4" ht="12.75">
      <c r="A88" s="2" t="s">
        <v>397</v>
      </c>
      <c r="B88" s="129" t="s">
        <v>659</v>
      </c>
      <c r="C88" s="132">
        <v>2015</v>
      </c>
      <c r="D88" s="137">
        <v>6380.34</v>
      </c>
    </row>
    <row r="89" spans="1:4" ht="12.75">
      <c r="A89" s="2" t="s">
        <v>398</v>
      </c>
      <c r="B89" s="129" t="s">
        <v>660</v>
      </c>
      <c r="C89" s="132">
        <v>2015</v>
      </c>
      <c r="D89" s="137">
        <v>11032</v>
      </c>
    </row>
    <row r="90" spans="1:4" ht="12.75">
      <c r="A90" s="2" t="s">
        <v>399</v>
      </c>
      <c r="B90" s="130" t="s">
        <v>661</v>
      </c>
      <c r="C90" s="134">
        <v>2015</v>
      </c>
      <c r="D90" s="138">
        <v>2014.67</v>
      </c>
    </row>
    <row r="91" spans="1:4" ht="12.75">
      <c r="A91" s="2" t="s">
        <v>400</v>
      </c>
      <c r="B91" s="130" t="s">
        <v>662</v>
      </c>
      <c r="C91" s="134">
        <v>2015</v>
      </c>
      <c r="D91" s="138">
        <v>1820.34</v>
      </c>
    </row>
    <row r="92" spans="1:4" ht="12.75">
      <c r="A92" s="2" t="s">
        <v>401</v>
      </c>
      <c r="B92" s="130" t="s">
        <v>663</v>
      </c>
      <c r="C92" s="134">
        <v>2016</v>
      </c>
      <c r="D92" s="138">
        <v>1270</v>
      </c>
    </row>
    <row r="93" spans="1:4" ht="12.75">
      <c r="A93" s="2" t="s">
        <v>402</v>
      </c>
      <c r="B93" s="130" t="s">
        <v>664</v>
      </c>
      <c r="C93" s="134">
        <v>2016</v>
      </c>
      <c r="D93" s="138">
        <v>2693.7</v>
      </c>
    </row>
    <row r="94" spans="1:6" s="4" customFormat="1" ht="12.75">
      <c r="A94" s="2" t="s">
        <v>403</v>
      </c>
      <c r="B94" s="130" t="s">
        <v>890</v>
      </c>
      <c r="C94" s="134">
        <v>2018</v>
      </c>
      <c r="D94" s="138">
        <v>5569.8</v>
      </c>
      <c r="F94" s="9"/>
    </row>
    <row r="95" spans="1:4" ht="12.75">
      <c r="A95" s="2" t="s">
        <v>404</v>
      </c>
      <c r="B95" s="130" t="s">
        <v>891</v>
      </c>
      <c r="C95" s="134">
        <v>2019</v>
      </c>
      <c r="D95" s="138">
        <v>11070</v>
      </c>
    </row>
    <row r="96" spans="1:6" s="4" customFormat="1" ht="12.75">
      <c r="A96" s="297" t="s">
        <v>0</v>
      </c>
      <c r="B96" s="297"/>
      <c r="C96" s="55"/>
      <c r="D96" s="50">
        <f>SUM(D88:D95)</f>
        <v>41850.850000000006</v>
      </c>
      <c r="F96" s="9"/>
    </row>
    <row r="97" spans="1:4" s="8" customFormat="1" ht="12.75">
      <c r="A97" s="18"/>
      <c r="B97" s="46"/>
      <c r="C97" s="32"/>
      <c r="D97" s="51"/>
    </row>
    <row r="98" spans="1:4" s="8" customFormat="1" ht="12.75">
      <c r="A98" s="17"/>
      <c r="B98" s="47"/>
      <c r="C98" s="19"/>
      <c r="D98" s="52"/>
    </row>
    <row r="99" spans="1:4" s="8" customFormat="1" ht="19.5" customHeight="1">
      <c r="A99" s="298" t="s">
        <v>2</v>
      </c>
      <c r="B99" s="298"/>
      <c r="C99" s="298"/>
      <c r="D99" s="298"/>
    </row>
    <row r="100" spans="1:4" s="8" customFormat="1" ht="25.5">
      <c r="A100" s="3" t="s">
        <v>13</v>
      </c>
      <c r="B100" s="3" t="s">
        <v>14</v>
      </c>
      <c r="C100" s="3" t="s">
        <v>15</v>
      </c>
      <c r="D100" s="41" t="s">
        <v>16</v>
      </c>
    </row>
    <row r="101" spans="1:4" ht="12.75" customHeight="1">
      <c r="A101" s="305" t="s">
        <v>109</v>
      </c>
      <c r="B101" s="306"/>
      <c r="C101" s="306"/>
      <c r="D101" s="307"/>
    </row>
    <row r="102" spans="1:4" s="8" customFormat="1" ht="12.75">
      <c r="A102" s="2" t="s">
        <v>397</v>
      </c>
      <c r="B102" s="1" t="s">
        <v>276</v>
      </c>
      <c r="C102" s="2">
        <v>2015</v>
      </c>
      <c r="D102" s="99">
        <v>1580</v>
      </c>
    </row>
    <row r="103" spans="1:4" s="8" customFormat="1" ht="12.75">
      <c r="A103" s="2" t="s">
        <v>398</v>
      </c>
      <c r="B103" s="1" t="s">
        <v>277</v>
      </c>
      <c r="C103" s="2">
        <v>2015</v>
      </c>
      <c r="D103" s="99">
        <v>32480</v>
      </c>
    </row>
    <row r="104" spans="1:4" s="8" customFormat="1" ht="12.75">
      <c r="A104" s="2" t="s">
        <v>399</v>
      </c>
      <c r="B104" s="1" t="s">
        <v>278</v>
      </c>
      <c r="C104" s="2">
        <v>2016</v>
      </c>
      <c r="D104" s="99">
        <v>1149</v>
      </c>
    </row>
    <row r="105" spans="1:4" s="8" customFormat="1" ht="12.75">
      <c r="A105" s="2" t="s">
        <v>400</v>
      </c>
      <c r="B105" s="1" t="s">
        <v>279</v>
      </c>
      <c r="C105" s="2">
        <v>2015</v>
      </c>
      <c r="D105" s="99">
        <v>863</v>
      </c>
    </row>
    <row r="106" spans="1:4" s="8" customFormat="1" ht="12.75">
      <c r="A106" s="2" t="s">
        <v>401</v>
      </c>
      <c r="B106" s="1" t="s">
        <v>486</v>
      </c>
      <c r="C106" s="2">
        <v>2016</v>
      </c>
      <c r="D106" s="99">
        <v>19065</v>
      </c>
    </row>
    <row r="107" spans="1:4" s="8" customFormat="1" ht="12.75">
      <c r="A107" s="2" t="s">
        <v>402</v>
      </c>
      <c r="B107" s="1" t="s">
        <v>487</v>
      </c>
      <c r="C107" s="2">
        <v>2016</v>
      </c>
      <c r="D107" s="99">
        <v>1094.7</v>
      </c>
    </row>
    <row r="108" spans="1:4" s="8" customFormat="1" ht="12.75">
      <c r="A108" s="2" t="s">
        <v>403</v>
      </c>
      <c r="B108" s="1" t="s">
        <v>488</v>
      </c>
      <c r="C108" s="2">
        <v>2017</v>
      </c>
      <c r="D108" s="99">
        <v>26912.4</v>
      </c>
    </row>
    <row r="109" spans="1:4" s="8" customFormat="1" ht="12.75">
      <c r="A109" s="2" t="s">
        <v>404</v>
      </c>
      <c r="B109" s="1" t="s">
        <v>489</v>
      </c>
      <c r="C109" s="2">
        <v>2017</v>
      </c>
      <c r="D109" s="99">
        <v>418</v>
      </c>
    </row>
    <row r="110" spans="1:4" s="8" customFormat="1" ht="12.75">
      <c r="A110" s="2" t="s">
        <v>405</v>
      </c>
      <c r="B110" s="1" t="s">
        <v>490</v>
      </c>
      <c r="C110" s="2">
        <v>2017</v>
      </c>
      <c r="D110" s="99">
        <v>708.97</v>
      </c>
    </row>
    <row r="111" spans="1:4" s="8" customFormat="1" ht="12.75">
      <c r="A111" s="2" t="s">
        <v>406</v>
      </c>
      <c r="B111" s="1" t="s">
        <v>491</v>
      </c>
      <c r="C111" s="2">
        <v>2017</v>
      </c>
      <c r="D111" s="99">
        <v>1998</v>
      </c>
    </row>
    <row r="112" spans="1:4" s="8" customFormat="1" ht="12.75">
      <c r="A112" s="2" t="s">
        <v>407</v>
      </c>
      <c r="B112" s="1" t="s">
        <v>794</v>
      </c>
      <c r="C112" s="2">
        <v>2018</v>
      </c>
      <c r="D112" s="99">
        <v>20008</v>
      </c>
    </row>
    <row r="113" spans="1:4" s="8" customFormat="1" ht="12.75">
      <c r="A113" s="2" t="s">
        <v>408</v>
      </c>
      <c r="B113" s="1" t="s">
        <v>795</v>
      </c>
      <c r="C113" s="2">
        <v>2018</v>
      </c>
      <c r="D113" s="99">
        <v>4114.35</v>
      </c>
    </row>
    <row r="114" spans="1:4" s="8" customFormat="1" ht="12.75">
      <c r="A114" s="2" t="s">
        <v>409</v>
      </c>
      <c r="B114" s="1" t="s">
        <v>796</v>
      </c>
      <c r="C114" s="2">
        <v>2018</v>
      </c>
      <c r="D114" s="99">
        <v>2601.45</v>
      </c>
    </row>
    <row r="115" spans="1:4" s="8" customFormat="1" ht="12.75">
      <c r="A115" s="2" t="s">
        <v>410</v>
      </c>
      <c r="B115" s="1" t="s">
        <v>797</v>
      </c>
      <c r="C115" s="2">
        <v>2018</v>
      </c>
      <c r="D115" s="99">
        <v>27200</v>
      </c>
    </row>
    <row r="116" spans="1:4" s="8" customFormat="1" ht="12.75">
      <c r="A116" s="2" t="s">
        <v>411</v>
      </c>
      <c r="B116" s="1" t="s">
        <v>492</v>
      </c>
      <c r="C116" s="2">
        <v>2018</v>
      </c>
      <c r="D116" s="99">
        <v>685.11</v>
      </c>
    </row>
    <row r="117" spans="1:4" s="8" customFormat="1" ht="12.75">
      <c r="A117" s="2" t="s">
        <v>412</v>
      </c>
      <c r="B117" s="1" t="s">
        <v>933</v>
      </c>
      <c r="C117" s="2">
        <v>2018</v>
      </c>
      <c r="D117" s="99">
        <v>17218.77</v>
      </c>
    </row>
    <row r="118" spans="1:4" s="8" customFormat="1" ht="12.75">
      <c r="A118" s="2" t="s">
        <v>413</v>
      </c>
      <c r="B118" s="1" t="s">
        <v>798</v>
      </c>
      <c r="C118" s="2">
        <v>2019</v>
      </c>
      <c r="D118" s="99">
        <v>1814.2</v>
      </c>
    </row>
    <row r="119" spans="1:4" s="8" customFormat="1" ht="12.75">
      <c r="A119" s="2"/>
      <c r="B119" s="45" t="s">
        <v>0</v>
      </c>
      <c r="C119" s="2"/>
      <c r="D119" s="49">
        <f>SUM(D102:D118)</f>
        <v>159910.94999999998</v>
      </c>
    </row>
    <row r="120" spans="1:4" ht="13.5" customHeight="1">
      <c r="A120" s="299" t="s">
        <v>345</v>
      </c>
      <c r="B120" s="299"/>
      <c r="C120" s="299"/>
      <c r="D120" s="299"/>
    </row>
    <row r="121" spans="1:4" s="12" customFormat="1" ht="12.75">
      <c r="A121" s="2" t="s">
        <v>397</v>
      </c>
      <c r="B121" s="1" t="s">
        <v>522</v>
      </c>
      <c r="C121" s="2">
        <v>2015</v>
      </c>
      <c r="D121" s="126">
        <v>880</v>
      </c>
    </row>
    <row r="122" spans="1:4" s="12" customFormat="1" ht="12.75">
      <c r="A122" s="2" t="s">
        <v>398</v>
      </c>
      <c r="B122" s="1" t="s">
        <v>523</v>
      </c>
      <c r="C122" s="2">
        <v>2015</v>
      </c>
      <c r="D122" s="126">
        <v>436</v>
      </c>
    </row>
    <row r="123" spans="1:4" s="12" customFormat="1" ht="12.75">
      <c r="A123" s="2" t="s">
        <v>399</v>
      </c>
      <c r="B123" s="1" t="s">
        <v>524</v>
      </c>
      <c r="C123" s="2">
        <v>2015</v>
      </c>
      <c r="D123" s="126">
        <v>1786</v>
      </c>
    </row>
    <row r="124" spans="1:4" s="12" customFormat="1" ht="12.75">
      <c r="A124" s="2" t="s">
        <v>400</v>
      </c>
      <c r="B124" s="1" t="s">
        <v>525</v>
      </c>
      <c r="C124" s="2">
        <v>2015</v>
      </c>
      <c r="D124" s="126">
        <v>420</v>
      </c>
    </row>
    <row r="125" spans="1:4" s="12" customFormat="1" ht="12.75">
      <c r="A125" s="2" t="s">
        <v>401</v>
      </c>
      <c r="B125" s="1" t="s">
        <v>526</v>
      </c>
      <c r="C125" s="2">
        <v>2016</v>
      </c>
      <c r="D125" s="126">
        <v>280</v>
      </c>
    </row>
    <row r="126" spans="1:4" s="12" customFormat="1" ht="12.75">
      <c r="A126" s="2" t="s">
        <v>402</v>
      </c>
      <c r="B126" s="1" t="s">
        <v>513</v>
      </c>
      <c r="C126" s="2">
        <v>2016</v>
      </c>
      <c r="D126" s="126">
        <v>1980</v>
      </c>
    </row>
    <row r="127" spans="1:4" s="12" customFormat="1" ht="12.75">
      <c r="A127" s="2" t="s">
        <v>403</v>
      </c>
      <c r="B127" s="1" t="s">
        <v>527</v>
      </c>
      <c r="C127" s="2">
        <v>2016</v>
      </c>
      <c r="D127" s="126">
        <v>860</v>
      </c>
    </row>
    <row r="128" spans="1:4" s="12" customFormat="1" ht="12.75">
      <c r="A128" s="2" t="s">
        <v>404</v>
      </c>
      <c r="B128" s="1" t="s">
        <v>528</v>
      </c>
      <c r="C128" s="2">
        <v>2016</v>
      </c>
      <c r="D128" s="126">
        <v>432</v>
      </c>
    </row>
    <row r="129" spans="1:4" s="12" customFormat="1" ht="12.75">
      <c r="A129" s="2" t="s">
        <v>405</v>
      </c>
      <c r="B129" s="1" t="s">
        <v>529</v>
      </c>
      <c r="C129" s="2">
        <v>2016</v>
      </c>
      <c r="D129" s="126">
        <v>1800</v>
      </c>
    </row>
    <row r="130" spans="1:4" s="12" customFormat="1" ht="12.75">
      <c r="A130" s="2" t="s">
        <v>406</v>
      </c>
      <c r="B130" s="1" t="s">
        <v>530</v>
      </c>
      <c r="C130" s="2">
        <v>2016</v>
      </c>
      <c r="D130" s="126">
        <v>12550</v>
      </c>
    </row>
    <row r="131" spans="1:4" s="12" customFormat="1" ht="12.75">
      <c r="A131" s="2" t="s">
        <v>407</v>
      </c>
      <c r="B131" s="1" t="s">
        <v>529</v>
      </c>
      <c r="C131" s="2">
        <v>2017</v>
      </c>
      <c r="D131" s="126">
        <v>1800</v>
      </c>
    </row>
    <row r="132" spans="1:4" s="12" customFormat="1" ht="12.75">
      <c r="A132" s="2" t="s">
        <v>408</v>
      </c>
      <c r="B132" s="1" t="s">
        <v>531</v>
      </c>
      <c r="C132" s="2">
        <v>2017</v>
      </c>
      <c r="D132" s="126">
        <v>209</v>
      </c>
    </row>
    <row r="133" spans="1:4" s="12" customFormat="1" ht="12.75">
      <c r="A133" s="2" t="s">
        <v>409</v>
      </c>
      <c r="B133" s="1" t="s">
        <v>532</v>
      </c>
      <c r="C133" s="2">
        <v>2017</v>
      </c>
      <c r="D133" s="126">
        <v>2449</v>
      </c>
    </row>
    <row r="134" spans="1:4" s="12" customFormat="1" ht="12.75">
      <c r="A134" s="2" t="s">
        <v>410</v>
      </c>
      <c r="B134" s="1" t="s">
        <v>533</v>
      </c>
      <c r="C134" s="2">
        <v>2017</v>
      </c>
      <c r="D134" s="126">
        <v>1098</v>
      </c>
    </row>
    <row r="135" spans="1:4" s="12" customFormat="1" ht="12.75">
      <c r="A135" s="2" t="s">
        <v>411</v>
      </c>
      <c r="B135" s="1" t="s">
        <v>534</v>
      </c>
      <c r="C135" s="2">
        <v>2017</v>
      </c>
      <c r="D135" s="126">
        <v>2298</v>
      </c>
    </row>
    <row r="136" spans="1:4" s="12" customFormat="1" ht="12.75">
      <c r="A136" s="2" t="s">
        <v>412</v>
      </c>
      <c r="B136" s="1" t="s">
        <v>524</v>
      </c>
      <c r="C136" s="2">
        <v>2018</v>
      </c>
      <c r="D136" s="126">
        <v>2399</v>
      </c>
    </row>
    <row r="137" spans="1:4" s="12" customFormat="1" ht="12.75">
      <c r="A137" s="2" t="s">
        <v>413</v>
      </c>
      <c r="B137" s="1" t="s">
        <v>535</v>
      </c>
      <c r="C137" s="2">
        <v>2018</v>
      </c>
      <c r="D137" s="126">
        <v>1713</v>
      </c>
    </row>
    <row r="138" spans="1:4" s="12" customFormat="1" ht="12.75">
      <c r="A138" s="2" t="s">
        <v>414</v>
      </c>
      <c r="B138" s="1" t="s">
        <v>536</v>
      </c>
      <c r="C138" s="2">
        <v>2018</v>
      </c>
      <c r="D138" s="126">
        <v>856</v>
      </c>
    </row>
    <row r="139" spans="1:4" s="12" customFormat="1" ht="12.75">
      <c r="A139" s="2" t="s">
        <v>415</v>
      </c>
      <c r="B139" s="1" t="s">
        <v>537</v>
      </c>
      <c r="C139" s="2">
        <v>2018</v>
      </c>
      <c r="D139" s="126">
        <v>219</v>
      </c>
    </row>
    <row r="140" spans="1:4" s="12" customFormat="1" ht="12.75">
      <c r="A140" s="2" t="s">
        <v>416</v>
      </c>
      <c r="B140" s="1" t="s">
        <v>809</v>
      </c>
      <c r="C140" s="2">
        <v>2018</v>
      </c>
      <c r="D140" s="126">
        <v>4734.24</v>
      </c>
    </row>
    <row r="141" spans="1:4" s="12" customFormat="1" ht="12.75">
      <c r="A141" s="2" t="s">
        <v>417</v>
      </c>
      <c r="B141" s="1" t="s">
        <v>810</v>
      </c>
      <c r="C141" s="2">
        <v>2019</v>
      </c>
      <c r="D141" s="126">
        <v>279.99</v>
      </c>
    </row>
    <row r="142" spans="1:4" s="12" customFormat="1" ht="13.5" customHeight="1">
      <c r="A142" s="2"/>
      <c r="B142" s="45" t="s">
        <v>0</v>
      </c>
      <c r="C142" s="2"/>
      <c r="D142" s="49">
        <f>SUM(D121:D141)</f>
        <v>39479.229999999996</v>
      </c>
    </row>
    <row r="143" spans="1:4" s="12" customFormat="1" ht="13.5" customHeight="1">
      <c r="A143" s="299" t="s">
        <v>113</v>
      </c>
      <c r="B143" s="299"/>
      <c r="C143" s="299"/>
      <c r="D143" s="299"/>
    </row>
    <row r="144" spans="1:4" s="12" customFormat="1" ht="12.75">
      <c r="A144" s="23" t="s">
        <v>397</v>
      </c>
      <c r="B144" s="1" t="s">
        <v>566</v>
      </c>
      <c r="C144" s="2">
        <v>2015</v>
      </c>
      <c r="D144" s="126">
        <v>2349</v>
      </c>
    </row>
    <row r="145" spans="1:4" s="12" customFormat="1" ht="12.75">
      <c r="A145" s="23" t="s">
        <v>398</v>
      </c>
      <c r="B145" s="1" t="s">
        <v>569</v>
      </c>
      <c r="C145" s="2">
        <v>2016</v>
      </c>
      <c r="D145" s="126">
        <v>3650</v>
      </c>
    </row>
    <row r="146" spans="1:4" s="12" customFormat="1" ht="12.75">
      <c r="A146" s="23" t="s">
        <v>399</v>
      </c>
      <c r="B146" s="1" t="s">
        <v>822</v>
      </c>
      <c r="C146" s="2">
        <v>2016</v>
      </c>
      <c r="D146" s="126">
        <v>2066.48</v>
      </c>
    </row>
    <row r="147" spans="1:4" s="12" customFormat="1" ht="12.75">
      <c r="A147" s="23" t="s">
        <v>400</v>
      </c>
      <c r="B147" s="1" t="s">
        <v>823</v>
      </c>
      <c r="C147" s="2">
        <v>2016</v>
      </c>
      <c r="D147" s="126">
        <v>1674.99</v>
      </c>
    </row>
    <row r="148" spans="1:4" s="12" customFormat="1" ht="12.75">
      <c r="A148" s="23" t="s">
        <v>401</v>
      </c>
      <c r="B148" s="1" t="s">
        <v>568</v>
      </c>
      <c r="C148" s="2">
        <v>2016</v>
      </c>
      <c r="D148" s="126">
        <v>1365.85</v>
      </c>
    </row>
    <row r="149" spans="1:4" s="12" customFormat="1" ht="12.75">
      <c r="A149" s="23" t="s">
        <v>402</v>
      </c>
      <c r="B149" s="1" t="s">
        <v>824</v>
      </c>
      <c r="C149" s="2">
        <v>2018</v>
      </c>
      <c r="D149" s="126">
        <v>2680</v>
      </c>
    </row>
    <row r="150" spans="1:4" s="12" customFormat="1" ht="12.75">
      <c r="A150" s="23" t="s">
        <v>403</v>
      </c>
      <c r="B150" s="1" t="s">
        <v>825</v>
      </c>
      <c r="C150" s="2">
        <v>2018</v>
      </c>
      <c r="D150" s="126">
        <v>1950</v>
      </c>
    </row>
    <row r="151" spans="1:4" s="12" customFormat="1" ht="12.75">
      <c r="A151" s="23" t="s">
        <v>404</v>
      </c>
      <c r="B151" s="1" t="s">
        <v>826</v>
      </c>
      <c r="C151" s="2">
        <v>2018</v>
      </c>
      <c r="D151" s="126">
        <v>1299</v>
      </c>
    </row>
    <row r="152" spans="1:4" s="12" customFormat="1" ht="12.75">
      <c r="A152" s="23" t="s">
        <v>405</v>
      </c>
      <c r="B152" s="1" t="s">
        <v>827</v>
      </c>
      <c r="C152" s="2">
        <v>2018</v>
      </c>
      <c r="D152" s="126">
        <v>3999</v>
      </c>
    </row>
    <row r="153" spans="1:4" s="12" customFormat="1" ht="13.5" customHeight="1">
      <c r="A153" s="43"/>
      <c r="B153" s="300" t="s">
        <v>0</v>
      </c>
      <c r="C153" s="301" t="s">
        <v>4</v>
      </c>
      <c r="D153" s="49">
        <f>SUM(D144:D152)</f>
        <v>21034.32</v>
      </c>
    </row>
    <row r="154" spans="1:4" s="12" customFormat="1" ht="13.5" customHeight="1">
      <c r="A154" s="299" t="s">
        <v>114</v>
      </c>
      <c r="B154" s="299"/>
      <c r="C154" s="299"/>
      <c r="D154" s="299"/>
    </row>
    <row r="155" spans="1:4" s="12" customFormat="1" ht="12.75">
      <c r="A155" s="2" t="s">
        <v>397</v>
      </c>
      <c r="B155" s="1" t="s">
        <v>602</v>
      </c>
      <c r="C155" s="2">
        <v>2015</v>
      </c>
      <c r="D155" s="126">
        <v>339</v>
      </c>
    </row>
    <row r="156" spans="1:4" s="12" customFormat="1" ht="12.75">
      <c r="A156" s="2" t="s">
        <v>398</v>
      </c>
      <c r="B156" s="1" t="s">
        <v>603</v>
      </c>
      <c r="C156" s="2">
        <v>2015</v>
      </c>
      <c r="D156" s="126">
        <v>339</v>
      </c>
    </row>
    <row r="157" spans="1:4" s="12" customFormat="1" ht="12.75">
      <c r="A157" s="2" t="s">
        <v>399</v>
      </c>
      <c r="B157" s="1" t="s">
        <v>604</v>
      </c>
      <c r="C157" s="2">
        <v>2016</v>
      </c>
      <c r="D157" s="126">
        <v>2099</v>
      </c>
    </row>
    <row r="158" spans="1:4" s="12" customFormat="1" ht="12.75">
      <c r="A158" s="2" t="s">
        <v>400</v>
      </c>
      <c r="B158" s="1" t="s">
        <v>605</v>
      </c>
      <c r="C158" s="2">
        <v>2017</v>
      </c>
      <c r="D158" s="126">
        <v>1980</v>
      </c>
    </row>
    <row r="159" spans="1:4" s="8" customFormat="1" ht="15" customHeight="1">
      <c r="A159" s="302" t="s">
        <v>0</v>
      </c>
      <c r="B159" s="302" t="s">
        <v>4</v>
      </c>
      <c r="C159" s="2"/>
      <c r="D159" s="49">
        <f>SUM(D155:D158)</f>
        <v>4757</v>
      </c>
    </row>
    <row r="160" spans="1:4" s="8" customFormat="1" ht="12.75" customHeight="1">
      <c r="A160" s="299" t="s">
        <v>322</v>
      </c>
      <c r="B160" s="299"/>
      <c r="C160" s="299"/>
      <c r="D160" s="299"/>
    </row>
    <row r="161" spans="1:4" s="8" customFormat="1" ht="12.75">
      <c r="A161" s="2" t="s">
        <v>397</v>
      </c>
      <c r="B161" s="1" t="s">
        <v>586</v>
      </c>
      <c r="C161" s="2">
        <v>2015</v>
      </c>
      <c r="D161" s="126">
        <v>2900</v>
      </c>
    </row>
    <row r="162" spans="1:4" s="8" customFormat="1" ht="12.75">
      <c r="A162" s="2" t="s">
        <v>398</v>
      </c>
      <c r="B162" s="1" t="s">
        <v>587</v>
      </c>
      <c r="C162" s="2">
        <v>2017</v>
      </c>
      <c r="D162" s="126">
        <v>2000</v>
      </c>
    </row>
    <row r="163" spans="1:4" ht="12.75">
      <c r="A163" s="2"/>
      <c r="B163" s="302" t="s">
        <v>12</v>
      </c>
      <c r="C163" s="302"/>
      <c r="D163" s="49">
        <f>SUM(D161:D162)</f>
        <v>4900</v>
      </c>
    </row>
    <row r="164" spans="1:4" ht="12.75">
      <c r="A164" s="299" t="s">
        <v>687</v>
      </c>
      <c r="B164" s="299"/>
      <c r="C164" s="299"/>
      <c r="D164" s="299"/>
    </row>
    <row r="165" spans="1:4" ht="12.75">
      <c r="A165" s="2" t="s">
        <v>397</v>
      </c>
      <c r="B165" s="1" t="s">
        <v>698</v>
      </c>
      <c r="C165" s="2">
        <v>2015</v>
      </c>
      <c r="D165" s="126">
        <v>6350</v>
      </c>
    </row>
    <row r="166" spans="1:4" ht="12.75">
      <c r="A166" s="2" t="s">
        <v>398</v>
      </c>
      <c r="B166" s="1" t="s">
        <v>699</v>
      </c>
      <c r="C166" s="2">
        <v>2015</v>
      </c>
      <c r="D166" s="126">
        <v>3102</v>
      </c>
    </row>
    <row r="167" spans="1:4" ht="12.75">
      <c r="A167" s="2" t="s">
        <v>399</v>
      </c>
      <c r="B167" s="1" t="s">
        <v>700</v>
      </c>
      <c r="C167" s="2">
        <v>2015</v>
      </c>
      <c r="D167" s="126">
        <v>2539</v>
      </c>
    </row>
    <row r="168" spans="1:4" ht="12.75">
      <c r="A168" s="2" t="s">
        <v>400</v>
      </c>
      <c r="B168" s="1" t="s">
        <v>700</v>
      </c>
      <c r="C168" s="2">
        <v>2015</v>
      </c>
      <c r="D168" s="126">
        <v>9490</v>
      </c>
    </row>
    <row r="169" spans="1:4" ht="12.75">
      <c r="A169" s="2" t="s">
        <v>401</v>
      </c>
      <c r="B169" s="1" t="s">
        <v>698</v>
      </c>
      <c r="C169" s="2">
        <v>2016</v>
      </c>
      <c r="D169" s="126">
        <v>6250</v>
      </c>
    </row>
    <row r="170" spans="1:4" ht="12.75">
      <c r="A170" s="2" t="s">
        <v>402</v>
      </c>
      <c r="B170" s="1" t="s">
        <v>698</v>
      </c>
      <c r="C170" s="2">
        <v>2016</v>
      </c>
      <c r="D170" s="126">
        <v>12380</v>
      </c>
    </row>
    <row r="171" spans="1:4" ht="12.75">
      <c r="A171" s="2" t="s">
        <v>403</v>
      </c>
      <c r="B171" s="1" t="s">
        <v>700</v>
      </c>
      <c r="C171" s="2">
        <v>2016</v>
      </c>
      <c r="D171" s="126">
        <v>2650</v>
      </c>
    </row>
    <row r="172" spans="1:4" ht="12.75">
      <c r="A172" s="2" t="s">
        <v>404</v>
      </c>
      <c r="B172" s="1" t="s">
        <v>700</v>
      </c>
      <c r="C172" s="2">
        <v>2017</v>
      </c>
      <c r="D172" s="126">
        <v>2700</v>
      </c>
    </row>
    <row r="173" spans="1:4" ht="12.75">
      <c r="A173" s="2" t="s">
        <v>405</v>
      </c>
      <c r="B173" s="1" t="s">
        <v>700</v>
      </c>
      <c r="C173" s="2">
        <v>2017</v>
      </c>
      <c r="D173" s="126">
        <v>1500</v>
      </c>
    </row>
    <row r="174" spans="1:4" ht="12.75">
      <c r="A174" s="2" t="s">
        <v>406</v>
      </c>
      <c r="B174" s="1" t="s">
        <v>701</v>
      </c>
      <c r="C174" s="2">
        <v>2018</v>
      </c>
      <c r="D174" s="126">
        <v>36963</v>
      </c>
    </row>
    <row r="175" spans="1:4" ht="12.75">
      <c r="A175" s="2" t="s">
        <v>407</v>
      </c>
      <c r="B175" s="1" t="s">
        <v>696</v>
      </c>
      <c r="C175" s="2">
        <v>2018</v>
      </c>
      <c r="D175" s="126">
        <v>1259.98</v>
      </c>
    </row>
    <row r="176" spans="1:4" ht="12.75">
      <c r="A176" s="2" t="s">
        <v>408</v>
      </c>
      <c r="B176" s="1" t="s">
        <v>697</v>
      </c>
      <c r="C176" s="2">
        <v>2018</v>
      </c>
      <c r="D176" s="126">
        <v>3151</v>
      </c>
    </row>
    <row r="177" spans="1:4" ht="12.75">
      <c r="A177" s="2" t="s">
        <v>409</v>
      </c>
      <c r="B177" s="1" t="s">
        <v>698</v>
      </c>
      <c r="C177" s="2">
        <v>2018</v>
      </c>
      <c r="D177" s="126">
        <v>5898.99</v>
      </c>
    </row>
    <row r="178" spans="1:4" ht="12.75">
      <c r="A178" s="2" t="s">
        <v>410</v>
      </c>
      <c r="B178" s="1" t="s">
        <v>702</v>
      </c>
      <c r="C178" s="2">
        <v>2018</v>
      </c>
      <c r="D178" s="126">
        <v>2950</v>
      </c>
    </row>
    <row r="179" spans="1:4" ht="12.75">
      <c r="A179" s="2" t="s">
        <v>411</v>
      </c>
      <c r="B179" s="1" t="s">
        <v>862</v>
      </c>
      <c r="C179" s="2">
        <v>2019</v>
      </c>
      <c r="D179" s="126">
        <v>649</v>
      </c>
    </row>
    <row r="180" spans="1:4" ht="12.75">
      <c r="A180" s="2" t="s">
        <v>412</v>
      </c>
      <c r="B180" s="1" t="s">
        <v>863</v>
      </c>
      <c r="C180" s="2">
        <v>2019</v>
      </c>
      <c r="D180" s="126">
        <v>815</v>
      </c>
    </row>
    <row r="181" spans="1:4" ht="12.75">
      <c r="A181" s="2" t="s">
        <v>413</v>
      </c>
      <c r="B181" s="1" t="s">
        <v>864</v>
      </c>
      <c r="C181" s="2">
        <v>2019</v>
      </c>
      <c r="D181" s="126">
        <v>1699</v>
      </c>
    </row>
    <row r="182" spans="1:4" ht="12.75">
      <c r="A182" s="2"/>
      <c r="B182" s="3" t="s">
        <v>0</v>
      </c>
      <c r="C182" s="3"/>
      <c r="D182" s="147">
        <f>SUM(D165:D181)</f>
        <v>100346.97</v>
      </c>
    </row>
    <row r="183" spans="1:4" ht="12.75">
      <c r="A183" s="299" t="s">
        <v>327</v>
      </c>
      <c r="B183" s="299"/>
      <c r="C183" s="299"/>
      <c r="D183" s="299"/>
    </row>
    <row r="184" spans="1:4" ht="12.75">
      <c r="A184" s="2" t="s">
        <v>397</v>
      </c>
      <c r="B184" s="1" t="s">
        <v>617</v>
      </c>
      <c r="C184" s="2">
        <v>2018</v>
      </c>
      <c r="D184" s="126">
        <v>3000</v>
      </c>
    </row>
    <row r="185" spans="1:4" ht="12.75">
      <c r="A185" s="2" t="s">
        <v>398</v>
      </c>
      <c r="B185" s="1" t="s">
        <v>619</v>
      </c>
      <c r="C185" s="2">
        <v>2018</v>
      </c>
      <c r="D185" s="126">
        <v>1228</v>
      </c>
    </row>
    <row r="186" spans="1:4" ht="12.75">
      <c r="A186" s="2" t="s">
        <v>399</v>
      </c>
      <c r="B186" s="1" t="s">
        <v>620</v>
      </c>
      <c r="C186" s="2">
        <v>2018</v>
      </c>
      <c r="D186" s="126">
        <v>1900</v>
      </c>
    </row>
    <row r="187" spans="1:4" s="13" customFormat="1" ht="13.5" customHeight="1">
      <c r="A187" s="2"/>
      <c r="B187" s="3" t="s">
        <v>0</v>
      </c>
      <c r="C187" s="2"/>
      <c r="D187" s="49">
        <f>SUM(D184:D186)</f>
        <v>6128</v>
      </c>
    </row>
    <row r="188" spans="1:4" ht="12.75" customHeight="1">
      <c r="A188" s="299" t="s">
        <v>328</v>
      </c>
      <c r="B188" s="299"/>
      <c r="C188" s="299"/>
      <c r="D188" s="299"/>
    </row>
    <row r="189" spans="1:4" ht="12.75">
      <c r="A189" s="2" t="s">
        <v>397</v>
      </c>
      <c r="B189" s="130" t="s">
        <v>697</v>
      </c>
      <c r="C189" s="134">
        <v>2015</v>
      </c>
      <c r="D189" s="138">
        <v>1647</v>
      </c>
    </row>
    <row r="190" spans="1:4" ht="12.75">
      <c r="A190" s="2" t="s">
        <v>398</v>
      </c>
      <c r="B190" s="130" t="s">
        <v>640</v>
      </c>
      <c r="C190" s="134">
        <v>2016</v>
      </c>
      <c r="D190" s="138">
        <v>1439.14</v>
      </c>
    </row>
    <row r="191" spans="1:4" ht="12.75">
      <c r="A191" s="2" t="s">
        <v>399</v>
      </c>
      <c r="B191" s="130" t="s">
        <v>639</v>
      </c>
      <c r="C191" s="134">
        <v>2018</v>
      </c>
      <c r="D191" s="138">
        <v>2374.48</v>
      </c>
    </row>
    <row r="192" spans="1:4" ht="12.75">
      <c r="A192" s="2" t="s">
        <v>400</v>
      </c>
      <c r="B192" s="130" t="s">
        <v>641</v>
      </c>
      <c r="C192" s="134">
        <v>2016</v>
      </c>
      <c r="D192" s="138">
        <v>2520.03</v>
      </c>
    </row>
    <row r="193" spans="1:4" ht="12.75">
      <c r="A193" s="2" t="s">
        <v>401</v>
      </c>
      <c r="B193" s="130" t="s">
        <v>874</v>
      </c>
      <c r="C193" s="134">
        <v>2018</v>
      </c>
      <c r="D193" s="138">
        <v>2474.76</v>
      </c>
    </row>
    <row r="194" spans="1:4" s="8" customFormat="1" ht="12.75">
      <c r="A194" s="2" t="s">
        <v>402</v>
      </c>
      <c r="B194" s="130" t="s">
        <v>875</v>
      </c>
      <c r="C194" s="134">
        <v>2018</v>
      </c>
      <c r="D194" s="138">
        <v>2256.89</v>
      </c>
    </row>
    <row r="195" spans="1:4" ht="12.75">
      <c r="A195" s="2" t="s">
        <v>403</v>
      </c>
      <c r="B195" s="130" t="s">
        <v>876</v>
      </c>
      <c r="C195" s="134">
        <v>2019</v>
      </c>
      <c r="D195" s="138">
        <v>1800</v>
      </c>
    </row>
    <row r="196" spans="1:4" s="13" customFormat="1" ht="12.75">
      <c r="A196" s="2"/>
      <c r="B196" s="45" t="s">
        <v>0</v>
      </c>
      <c r="C196" s="2"/>
      <c r="D196" s="49">
        <f>SUM(D189:D195)</f>
        <v>14512.300000000001</v>
      </c>
    </row>
    <row r="197" spans="1:4" s="4" customFormat="1" ht="12.75">
      <c r="A197" s="299" t="s">
        <v>329</v>
      </c>
      <c r="B197" s="299"/>
      <c r="C197" s="299"/>
      <c r="D197" s="299"/>
    </row>
    <row r="198" spans="1:4" ht="12.75">
      <c r="A198" s="2" t="s">
        <v>397</v>
      </c>
      <c r="B198" s="130" t="s">
        <v>649</v>
      </c>
      <c r="C198" s="134">
        <v>2017</v>
      </c>
      <c r="D198" s="138">
        <v>3126.25</v>
      </c>
    </row>
    <row r="199" spans="1:4" ht="12.75">
      <c r="A199" s="2" t="s">
        <v>398</v>
      </c>
      <c r="B199" s="130" t="s">
        <v>650</v>
      </c>
      <c r="C199" s="134">
        <v>2017</v>
      </c>
      <c r="D199" s="138">
        <v>1505.23</v>
      </c>
    </row>
    <row r="200" spans="1:6" s="4" customFormat="1" ht="12.75">
      <c r="A200" s="297" t="s">
        <v>0</v>
      </c>
      <c r="B200" s="297"/>
      <c r="C200" s="55"/>
      <c r="D200" s="50">
        <f>SUM(D198:D199)</f>
        <v>4631.48</v>
      </c>
      <c r="F200" s="9"/>
    </row>
    <row r="201" spans="1:6" s="4" customFormat="1" ht="12.75">
      <c r="A201" s="299" t="s">
        <v>330</v>
      </c>
      <c r="B201" s="299"/>
      <c r="C201" s="299"/>
      <c r="D201" s="299"/>
      <c r="F201" s="9"/>
    </row>
    <row r="202" spans="1:6" s="4" customFormat="1" ht="12.75">
      <c r="A202" s="2" t="s">
        <v>397</v>
      </c>
      <c r="B202" s="130" t="s">
        <v>665</v>
      </c>
      <c r="C202" s="134">
        <v>2015</v>
      </c>
      <c r="D202" s="138">
        <v>3108.46</v>
      </c>
      <c r="F202" s="9"/>
    </row>
    <row r="203" spans="1:6" s="4" customFormat="1" ht="12.75">
      <c r="A203" s="2" t="s">
        <v>398</v>
      </c>
      <c r="B203" s="130" t="s">
        <v>665</v>
      </c>
      <c r="C203" s="134">
        <v>2015</v>
      </c>
      <c r="D203" s="138">
        <v>3108.46</v>
      </c>
      <c r="F203" s="9"/>
    </row>
    <row r="204" spans="1:6" s="4" customFormat="1" ht="12.75">
      <c r="A204" s="2" t="s">
        <v>399</v>
      </c>
      <c r="B204" s="130" t="s">
        <v>665</v>
      </c>
      <c r="C204" s="134">
        <v>2015</v>
      </c>
      <c r="D204" s="138">
        <v>3108.46</v>
      </c>
      <c r="F204" s="9"/>
    </row>
    <row r="205" spans="1:6" s="4" customFormat="1" ht="12.75">
      <c r="A205" s="2" t="s">
        <v>400</v>
      </c>
      <c r="B205" s="130" t="s">
        <v>666</v>
      </c>
      <c r="C205" s="134">
        <v>2015</v>
      </c>
      <c r="D205" s="138">
        <v>2434.59</v>
      </c>
      <c r="F205" s="9"/>
    </row>
    <row r="206" spans="1:6" s="4" customFormat="1" ht="12.75">
      <c r="A206" s="2" t="s">
        <v>401</v>
      </c>
      <c r="B206" s="130" t="s">
        <v>667</v>
      </c>
      <c r="C206" s="134">
        <v>2015</v>
      </c>
      <c r="D206" s="138">
        <v>673.44</v>
      </c>
      <c r="F206" s="9"/>
    </row>
    <row r="207" spans="1:6" s="4" customFormat="1" ht="12.75">
      <c r="A207" s="2" t="s">
        <v>402</v>
      </c>
      <c r="B207" s="130" t="s">
        <v>567</v>
      </c>
      <c r="C207" s="134">
        <v>2015</v>
      </c>
      <c r="D207" s="138">
        <v>1270</v>
      </c>
      <c r="F207" s="9"/>
    </row>
    <row r="208" spans="1:6" s="4" customFormat="1" ht="12.75">
      <c r="A208" s="2" t="s">
        <v>403</v>
      </c>
      <c r="B208" s="130" t="s">
        <v>668</v>
      </c>
      <c r="C208" s="134">
        <v>2017</v>
      </c>
      <c r="D208" s="138">
        <v>2549</v>
      </c>
      <c r="F208" s="9"/>
    </row>
    <row r="209" spans="1:6" s="4" customFormat="1" ht="12.75">
      <c r="A209" s="2" t="s">
        <v>404</v>
      </c>
      <c r="B209" s="130" t="s">
        <v>863</v>
      </c>
      <c r="C209" s="134">
        <v>2018</v>
      </c>
      <c r="D209" s="138">
        <v>695</v>
      </c>
      <c r="F209" s="9"/>
    </row>
    <row r="210" spans="1:6" s="4" customFormat="1" ht="12.75">
      <c r="A210" s="2" t="s">
        <v>405</v>
      </c>
      <c r="B210" s="130" t="s">
        <v>863</v>
      </c>
      <c r="C210" s="134">
        <v>2019</v>
      </c>
      <c r="D210" s="138">
        <v>616</v>
      </c>
      <c r="F210" s="9"/>
    </row>
    <row r="211" spans="1:6" s="4" customFormat="1" ht="15" customHeight="1">
      <c r="A211" s="303" t="s">
        <v>0</v>
      </c>
      <c r="B211" s="304"/>
      <c r="C211" s="55"/>
      <c r="D211" s="50">
        <f>SUM(D202:D210)</f>
        <v>17563.410000000003</v>
      </c>
      <c r="F211" s="9"/>
    </row>
    <row r="212" spans="1:4" s="8" customFormat="1" ht="12.75">
      <c r="A212" s="15"/>
      <c r="B212" s="44"/>
      <c r="C212" s="16"/>
      <c r="D212" s="53"/>
    </row>
    <row r="213" spans="1:4" s="8" customFormat="1" ht="18.75" customHeight="1">
      <c r="A213" s="298" t="s">
        <v>23</v>
      </c>
      <c r="B213" s="298"/>
      <c r="C213" s="298"/>
      <c r="D213" s="298"/>
    </row>
    <row r="214" spans="1:4" s="8" customFormat="1" ht="25.5">
      <c r="A214" s="3" t="s">
        <v>13</v>
      </c>
      <c r="B214" s="3" t="s">
        <v>14</v>
      </c>
      <c r="C214" s="3" t="s">
        <v>15</v>
      </c>
      <c r="D214" s="41" t="s">
        <v>16</v>
      </c>
    </row>
    <row r="215" spans="1:4" ht="12.75">
      <c r="A215" s="299" t="s">
        <v>109</v>
      </c>
      <c r="B215" s="299"/>
      <c r="C215" s="299"/>
      <c r="D215" s="299"/>
    </row>
    <row r="216" spans="1:4" s="8" customFormat="1" ht="12.75">
      <c r="A216" s="2" t="s">
        <v>397</v>
      </c>
      <c r="B216" s="1" t="s">
        <v>493</v>
      </c>
      <c r="C216" s="2">
        <v>2015</v>
      </c>
      <c r="D216" s="99">
        <v>1594.08</v>
      </c>
    </row>
    <row r="217" spans="1:4" s="8" customFormat="1" ht="12.75">
      <c r="A217" s="2" t="s">
        <v>398</v>
      </c>
      <c r="B217" s="1" t="s">
        <v>494</v>
      </c>
      <c r="C217" s="2">
        <v>2015</v>
      </c>
      <c r="D217" s="99">
        <v>1303.8</v>
      </c>
    </row>
    <row r="218" spans="1:4" s="8" customFormat="1" ht="25.5">
      <c r="A218" s="2" t="s">
        <v>399</v>
      </c>
      <c r="B218" s="1" t="s">
        <v>495</v>
      </c>
      <c r="C218" s="2">
        <v>2017</v>
      </c>
      <c r="D218" s="99">
        <v>89695.17</v>
      </c>
    </row>
    <row r="219" spans="1:4" s="8" customFormat="1" ht="25.5">
      <c r="A219" s="2" t="s">
        <v>400</v>
      </c>
      <c r="B219" s="1" t="s">
        <v>496</v>
      </c>
      <c r="C219" s="2">
        <v>2018</v>
      </c>
      <c r="D219" s="99">
        <v>26545</v>
      </c>
    </row>
    <row r="220" spans="1:4" s="8" customFormat="1" ht="12.75">
      <c r="A220" s="2" t="s">
        <v>401</v>
      </c>
      <c r="B220" s="1" t="s">
        <v>799</v>
      </c>
      <c r="C220" s="2">
        <v>2018</v>
      </c>
      <c r="D220" s="99">
        <v>3500</v>
      </c>
    </row>
    <row r="221" spans="1:4" s="8" customFormat="1" ht="12.75">
      <c r="A221" s="2" t="s">
        <v>402</v>
      </c>
      <c r="B221" s="1" t="s">
        <v>934</v>
      </c>
      <c r="C221" s="2">
        <v>2018</v>
      </c>
      <c r="D221" s="99">
        <v>5859.72</v>
      </c>
    </row>
    <row r="222" spans="1:4" s="8" customFormat="1" ht="12.75">
      <c r="A222" s="2" t="s">
        <v>403</v>
      </c>
      <c r="B222" s="1" t="s">
        <v>800</v>
      </c>
      <c r="C222" s="2">
        <v>2019</v>
      </c>
      <c r="D222" s="99">
        <v>7867</v>
      </c>
    </row>
    <row r="223" spans="1:4" s="8" customFormat="1" ht="12.75">
      <c r="A223" s="2"/>
      <c r="B223" s="3" t="s">
        <v>0</v>
      </c>
      <c r="C223" s="2"/>
      <c r="D223" s="49">
        <f>SUM(D216:D222)</f>
        <v>136364.77000000002</v>
      </c>
    </row>
    <row r="224" spans="1:4" ht="12.75">
      <c r="A224" s="299" t="s">
        <v>708</v>
      </c>
      <c r="B224" s="299"/>
      <c r="C224" s="299"/>
      <c r="D224" s="299"/>
    </row>
    <row r="225" spans="1:4" s="8" customFormat="1" ht="12.75">
      <c r="A225" s="2" t="s">
        <v>397</v>
      </c>
      <c r="B225" s="130" t="s">
        <v>709</v>
      </c>
      <c r="C225" s="134">
        <v>2017</v>
      </c>
      <c r="D225" s="164">
        <v>32922.18</v>
      </c>
    </row>
    <row r="226" spans="1:4" s="8" customFormat="1" ht="12.75">
      <c r="A226" s="2"/>
      <c r="B226" s="3" t="s">
        <v>0</v>
      </c>
      <c r="C226" s="2"/>
      <c r="D226" s="49">
        <f>SUM(D225:D225)</f>
        <v>32922.18</v>
      </c>
    </row>
    <row r="227" spans="1:4" s="8" customFormat="1" ht="12.75">
      <c r="A227" s="299" t="s">
        <v>866</v>
      </c>
      <c r="B227" s="299"/>
      <c r="C227" s="299"/>
      <c r="D227" s="299"/>
    </row>
    <row r="228" spans="1:4" s="8" customFormat="1" ht="12.75">
      <c r="A228" s="2" t="s">
        <v>397</v>
      </c>
      <c r="B228" s="1" t="s">
        <v>867</v>
      </c>
      <c r="C228" s="2">
        <v>2019</v>
      </c>
      <c r="D228" s="126">
        <v>1500</v>
      </c>
    </row>
    <row r="229" spans="1:4" s="8" customFormat="1" ht="12.75">
      <c r="A229" s="2" t="s">
        <v>398</v>
      </c>
      <c r="B229" s="1" t="s">
        <v>868</v>
      </c>
      <c r="C229" s="2">
        <v>2019</v>
      </c>
      <c r="D229" s="126">
        <v>4200</v>
      </c>
    </row>
    <row r="230" spans="1:4" s="8" customFormat="1" ht="12.75">
      <c r="A230" s="2"/>
      <c r="B230" s="3" t="s">
        <v>0</v>
      </c>
      <c r="C230" s="2"/>
      <c r="D230" s="147">
        <f>SUM(D228:D229)</f>
        <v>5700</v>
      </c>
    </row>
    <row r="231" spans="1:4" s="8" customFormat="1" ht="12.75">
      <c r="A231" s="299" t="s">
        <v>865</v>
      </c>
      <c r="B231" s="299"/>
      <c r="C231" s="299"/>
      <c r="D231" s="299"/>
    </row>
    <row r="232" spans="1:4" s="8" customFormat="1" ht="12.75">
      <c r="A232" s="2" t="s">
        <v>397</v>
      </c>
      <c r="B232" s="1" t="s">
        <v>669</v>
      </c>
      <c r="C232" s="2">
        <v>2015</v>
      </c>
      <c r="D232" s="126">
        <v>4463.41</v>
      </c>
    </row>
    <row r="233" spans="1:4" s="8" customFormat="1" ht="12.75">
      <c r="A233" s="2"/>
      <c r="B233" s="3" t="s">
        <v>0</v>
      </c>
      <c r="C233" s="2"/>
      <c r="D233" s="147">
        <f>SUM(D232)</f>
        <v>4463.41</v>
      </c>
    </row>
    <row r="234" spans="1:4" s="8" customFormat="1" ht="12.75">
      <c r="A234" s="148"/>
      <c r="B234" s="146"/>
      <c r="C234" s="148"/>
      <c r="D234" s="51"/>
    </row>
    <row r="235" spans="1:4" s="8" customFormat="1" ht="12.75">
      <c r="A235" s="15"/>
      <c r="B235" s="44"/>
      <c r="C235" s="16"/>
      <c r="D235" s="53"/>
    </row>
    <row r="236" spans="1:4" s="8" customFormat="1" ht="12.75">
      <c r="A236" s="15"/>
      <c r="B236" s="296" t="s">
        <v>17</v>
      </c>
      <c r="C236" s="296"/>
      <c r="D236" s="102">
        <f>SUM(D12,D28,D34,D65,D80,D51,D86,D96)</f>
        <v>422285.93999999994</v>
      </c>
    </row>
    <row r="237" spans="1:4" s="8" customFormat="1" ht="12.75">
      <c r="A237" s="15"/>
      <c r="B237" s="296" t="s">
        <v>18</v>
      </c>
      <c r="C237" s="296"/>
      <c r="D237" s="102">
        <f>SUM(D211,D200,D196,D187,D182,D163,D159,D153,D142,D119)</f>
        <v>373263.66000000003</v>
      </c>
    </row>
    <row r="238" spans="1:4" s="8" customFormat="1" ht="12.75">
      <c r="A238" s="15"/>
      <c r="B238" s="296" t="s">
        <v>19</v>
      </c>
      <c r="C238" s="296"/>
      <c r="D238" s="102">
        <f>SUM(D223,D226,D233,D230)</f>
        <v>179450.36000000002</v>
      </c>
    </row>
    <row r="239" spans="1:4" s="8" customFormat="1" ht="12.75">
      <c r="A239" s="15"/>
      <c r="B239" s="44"/>
      <c r="C239" s="16"/>
      <c r="D239" s="53"/>
    </row>
    <row r="240" spans="1:4" s="8" customFormat="1" ht="12.75">
      <c r="A240" s="15"/>
      <c r="B240" s="44"/>
      <c r="C240" s="16"/>
      <c r="D240" s="53"/>
    </row>
    <row r="241" spans="1:4" s="8" customFormat="1" ht="12.75">
      <c r="A241" s="15"/>
      <c r="B241" s="44"/>
      <c r="C241" s="16"/>
      <c r="D241" s="53"/>
    </row>
    <row r="242" spans="1:4" s="8" customFormat="1" ht="12.75">
      <c r="A242" s="15"/>
      <c r="B242" s="44"/>
      <c r="C242" s="16"/>
      <c r="D242" s="53"/>
    </row>
    <row r="243" spans="1:4" s="8" customFormat="1" ht="12.75">
      <c r="A243" s="15"/>
      <c r="B243" s="44"/>
      <c r="C243" s="16"/>
      <c r="D243" s="53"/>
    </row>
    <row r="244" spans="1:4" s="8" customFormat="1" ht="12.75">
      <c r="A244" s="15"/>
      <c r="B244" s="44"/>
      <c r="C244" s="16"/>
      <c r="D244" s="53"/>
    </row>
    <row r="245" spans="1:4" s="8" customFormat="1" ht="12.75">
      <c r="A245" s="15"/>
      <c r="B245" s="44"/>
      <c r="C245" s="16"/>
      <c r="D245" s="53"/>
    </row>
    <row r="246" spans="1:4" s="8" customFormat="1" ht="12.75">
      <c r="A246" s="15"/>
      <c r="B246" s="44"/>
      <c r="C246" s="16"/>
      <c r="D246" s="53"/>
    </row>
    <row r="247" spans="1:4" s="8" customFormat="1" ht="12.75">
      <c r="A247" s="15"/>
      <c r="B247" s="44"/>
      <c r="C247" s="16"/>
      <c r="D247" s="53"/>
    </row>
    <row r="248" spans="1:4" s="8" customFormat="1" ht="12.75">
      <c r="A248" s="15"/>
      <c r="B248" s="44"/>
      <c r="C248" s="16"/>
      <c r="D248" s="53"/>
    </row>
    <row r="249" spans="1:4" s="8" customFormat="1" ht="12.75">
      <c r="A249" s="15"/>
      <c r="B249" s="44"/>
      <c r="C249" s="16"/>
      <c r="D249" s="53"/>
    </row>
    <row r="250" spans="1:4" s="8" customFormat="1" ht="12.75">
      <c r="A250" s="15"/>
      <c r="B250" s="44"/>
      <c r="C250" s="16"/>
      <c r="D250" s="53"/>
    </row>
    <row r="251" spans="1:4" s="8" customFormat="1" ht="12.75">
      <c r="A251" s="15"/>
      <c r="B251" s="44"/>
      <c r="C251" s="16"/>
      <c r="D251" s="53"/>
    </row>
    <row r="252" spans="1:4" s="8" customFormat="1" ht="14.25" customHeight="1">
      <c r="A252" s="15"/>
      <c r="B252" s="44"/>
      <c r="C252" s="16"/>
      <c r="D252" s="53"/>
    </row>
    <row r="253" spans="1:4" ht="12.75">
      <c r="A253" s="15"/>
      <c r="C253" s="16"/>
      <c r="D253" s="53"/>
    </row>
    <row r="254" spans="1:4" s="12" customFormat="1" ht="12.75">
      <c r="A254" s="15"/>
      <c r="B254" s="44"/>
      <c r="C254" s="16"/>
      <c r="D254" s="53"/>
    </row>
    <row r="255" spans="1:4" s="12" customFormat="1" ht="12.75">
      <c r="A255" s="15"/>
      <c r="B255" s="44"/>
      <c r="C255" s="16"/>
      <c r="D255" s="53"/>
    </row>
    <row r="256" spans="1:4" s="12" customFormat="1" ht="18" customHeight="1">
      <c r="A256" s="15"/>
      <c r="B256" s="44"/>
      <c r="C256" s="16"/>
      <c r="D256" s="53"/>
    </row>
    <row r="257" spans="1:4" ht="12.75">
      <c r="A257" s="15"/>
      <c r="C257" s="16"/>
      <c r="D257" s="53"/>
    </row>
    <row r="258" spans="1:4" s="4" customFormat="1" ht="12.75">
      <c r="A258" s="15"/>
      <c r="B258" s="44"/>
      <c r="C258" s="16"/>
      <c r="D258" s="53"/>
    </row>
    <row r="259" spans="1:4" s="4" customFormat="1" ht="12.75">
      <c r="A259" s="15"/>
      <c r="B259" s="44"/>
      <c r="C259" s="16"/>
      <c r="D259" s="53"/>
    </row>
    <row r="260" spans="1:4" ht="12.75">
      <c r="A260" s="15"/>
      <c r="C260" s="16"/>
      <c r="D260" s="53"/>
    </row>
    <row r="261" spans="1:4" s="8" customFormat="1" ht="12.75">
      <c r="A261" s="15"/>
      <c r="B261" s="44"/>
      <c r="C261" s="16"/>
      <c r="D261" s="53"/>
    </row>
    <row r="262" spans="1:4" s="8" customFormat="1" ht="12.75">
      <c r="A262" s="15"/>
      <c r="B262" s="44"/>
      <c r="C262" s="16"/>
      <c r="D262" s="53"/>
    </row>
    <row r="263" spans="1:4" s="8" customFormat="1" ht="12.75">
      <c r="A263" s="15"/>
      <c r="B263" s="44"/>
      <c r="C263" s="16"/>
      <c r="D263" s="53"/>
    </row>
    <row r="264" spans="1:4" s="8" customFormat="1" ht="12.75">
      <c r="A264" s="15"/>
      <c r="B264" s="44"/>
      <c r="C264" s="16"/>
      <c r="D264" s="53"/>
    </row>
    <row r="265" spans="1:4" s="8" customFormat="1" ht="12.75">
      <c r="A265" s="15"/>
      <c r="B265" s="44"/>
      <c r="C265" s="16"/>
      <c r="D265" s="53"/>
    </row>
    <row r="266" spans="1:4" s="8" customFormat="1" ht="12.75">
      <c r="A266" s="15"/>
      <c r="B266" s="44"/>
      <c r="C266" s="16"/>
      <c r="D266" s="53"/>
    </row>
    <row r="267" spans="1:4" s="8" customFormat="1" ht="12.75">
      <c r="A267" s="15"/>
      <c r="B267" s="44"/>
      <c r="C267" s="16"/>
      <c r="D267" s="53"/>
    </row>
    <row r="268" spans="1:4" s="8" customFormat="1" ht="12.75">
      <c r="A268" s="15"/>
      <c r="B268" s="44"/>
      <c r="C268" s="16"/>
      <c r="D268" s="53"/>
    </row>
    <row r="269" spans="1:4" s="8" customFormat="1" ht="12.75">
      <c r="A269" s="15"/>
      <c r="B269" s="44"/>
      <c r="C269" s="16"/>
      <c r="D269" s="53"/>
    </row>
    <row r="270" spans="1:4" s="8" customFormat="1" ht="12.75">
      <c r="A270" s="15"/>
      <c r="B270" s="44"/>
      <c r="C270" s="16"/>
      <c r="D270" s="53"/>
    </row>
    <row r="271" spans="1:4" s="4" customFormat="1" ht="12.75">
      <c r="A271" s="15"/>
      <c r="B271" s="44"/>
      <c r="C271" s="16"/>
      <c r="D271" s="53"/>
    </row>
    <row r="272" spans="1:4" ht="12.75">
      <c r="A272" s="15"/>
      <c r="C272" s="16"/>
      <c r="D272" s="53"/>
    </row>
    <row r="273" spans="1:4" ht="12.75">
      <c r="A273" s="15"/>
      <c r="C273" s="16"/>
      <c r="D273" s="53"/>
    </row>
    <row r="274" spans="1:4" ht="12.75">
      <c r="A274" s="15"/>
      <c r="C274" s="16"/>
      <c r="D274" s="53"/>
    </row>
    <row r="275" spans="1:4" ht="12.75">
      <c r="A275" s="15"/>
      <c r="C275" s="16"/>
      <c r="D275" s="53"/>
    </row>
    <row r="276" spans="1:4" ht="12.75">
      <c r="A276" s="15"/>
      <c r="C276" s="16"/>
      <c r="D276" s="53"/>
    </row>
    <row r="277" spans="1:4" ht="12.75">
      <c r="A277" s="15"/>
      <c r="C277" s="16"/>
      <c r="D277" s="53"/>
    </row>
    <row r="278" spans="1:4" ht="12.75">
      <c r="A278" s="15"/>
      <c r="C278" s="16"/>
      <c r="D278" s="53"/>
    </row>
    <row r="279" spans="1:4" ht="12.75">
      <c r="A279" s="15"/>
      <c r="C279" s="16"/>
      <c r="D279" s="53"/>
    </row>
    <row r="280" spans="1:4" ht="12.75">
      <c r="A280" s="15"/>
      <c r="C280" s="16"/>
      <c r="D280" s="53"/>
    </row>
    <row r="281" spans="1:4" ht="12.75">
      <c r="A281" s="15"/>
      <c r="C281" s="16"/>
      <c r="D281" s="53"/>
    </row>
    <row r="282" spans="1:4" ht="12.75">
      <c r="A282" s="15"/>
      <c r="C282" s="16"/>
      <c r="D282" s="53"/>
    </row>
    <row r="283" spans="1:4" ht="12.75">
      <c r="A283" s="15"/>
      <c r="C283" s="16"/>
      <c r="D283" s="53"/>
    </row>
    <row r="284" spans="1:4" ht="14.25" customHeight="1">
      <c r="A284" s="15"/>
      <c r="C284" s="16"/>
      <c r="D284" s="53"/>
    </row>
    <row r="285" spans="1:4" ht="12.75">
      <c r="A285" s="15"/>
      <c r="C285" s="16"/>
      <c r="D285" s="53"/>
    </row>
    <row r="286" spans="1:4" ht="12.75">
      <c r="A286" s="15"/>
      <c r="C286" s="16"/>
      <c r="D286" s="53"/>
    </row>
    <row r="287" spans="1:4" ht="14.25" customHeight="1">
      <c r="A287" s="15"/>
      <c r="C287" s="16"/>
      <c r="D287" s="53"/>
    </row>
    <row r="288" spans="1:4" ht="12.75">
      <c r="A288" s="15"/>
      <c r="C288" s="16"/>
      <c r="D288" s="53"/>
    </row>
    <row r="289" spans="1:4" s="4" customFormat="1" ht="12.75">
      <c r="A289" s="15"/>
      <c r="B289" s="44"/>
      <c r="C289" s="16"/>
      <c r="D289" s="53"/>
    </row>
    <row r="290" spans="1:4" s="4" customFormat="1" ht="12.75">
      <c r="A290" s="15"/>
      <c r="B290" s="44"/>
      <c r="C290" s="16"/>
      <c r="D290" s="53"/>
    </row>
    <row r="291" spans="1:4" s="4" customFormat="1" ht="12.75">
      <c r="A291" s="15"/>
      <c r="B291" s="44"/>
      <c r="C291" s="16"/>
      <c r="D291" s="53"/>
    </row>
    <row r="292" spans="1:4" s="4" customFormat="1" ht="12.75">
      <c r="A292" s="15"/>
      <c r="B292" s="44"/>
      <c r="C292" s="16"/>
      <c r="D292" s="53"/>
    </row>
    <row r="293" spans="1:4" s="4" customFormat="1" ht="12.75">
      <c r="A293" s="15"/>
      <c r="B293" s="44"/>
      <c r="C293" s="16"/>
      <c r="D293" s="53"/>
    </row>
    <row r="294" spans="1:4" s="4" customFormat="1" ht="12.75">
      <c r="A294" s="15"/>
      <c r="B294" s="44"/>
      <c r="C294" s="16"/>
      <c r="D294" s="53"/>
    </row>
    <row r="295" spans="1:4" s="4" customFormat="1" ht="12.75">
      <c r="A295" s="15"/>
      <c r="B295" s="44"/>
      <c r="C295" s="16"/>
      <c r="D295" s="53"/>
    </row>
    <row r="296" spans="1:4" ht="12.75" customHeight="1">
      <c r="A296" s="15"/>
      <c r="C296" s="16"/>
      <c r="D296" s="53"/>
    </row>
    <row r="297" spans="1:4" s="8" customFormat="1" ht="12.75">
      <c r="A297" s="15"/>
      <c r="B297" s="44"/>
      <c r="C297" s="16"/>
      <c r="D297" s="53"/>
    </row>
    <row r="298" spans="1:4" s="8" customFormat="1" ht="12.75">
      <c r="A298" s="15"/>
      <c r="B298" s="44"/>
      <c r="C298" s="16"/>
      <c r="D298" s="53"/>
    </row>
    <row r="299" spans="1:4" s="8" customFormat="1" ht="12.75">
      <c r="A299" s="15"/>
      <c r="B299" s="44"/>
      <c r="C299" s="16"/>
      <c r="D299" s="53"/>
    </row>
    <row r="300" spans="1:4" s="8" customFormat="1" ht="12.75">
      <c r="A300" s="15"/>
      <c r="B300" s="44"/>
      <c r="C300" s="16"/>
      <c r="D300" s="53"/>
    </row>
    <row r="301" spans="1:4" s="8" customFormat="1" ht="12.75">
      <c r="A301" s="15"/>
      <c r="B301" s="44"/>
      <c r="C301" s="16"/>
      <c r="D301" s="53"/>
    </row>
    <row r="302" spans="1:4" s="8" customFormat="1" ht="12.75">
      <c r="A302" s="15"/>
      <c r="B302" s="44"/>
      <c r="C302" s="16"/>
      <c r="D302" s="53"/>
    </row>
    <row r="303" spans="1:4" s="8" customFormat="1" ht="12.75">
      <c r="A303" s="15"/>
      <c r="B303" s="44"/>
      <c r="C303" s="16"/>
      <c r="D303" s="53"/>
    </row>
    <row r="304" spans="1:4" s="8" customFormat="1" ht="18" customHeight="1">
      <c r="A304" s="15"/>
      <c r="B304" s="44"/>
      <c r="C304" s="16"/>
      <c r="D304" s="53"/>
    </row>
    <row r="305" spans="1:4" ht="12.75">
      <c r="A305" s="15"/>
      <c r="C305" s="16"/>
      <c r="D305" s="53"/>
    </row>
    <row r="306" spans="1:4" s="4" customFormat="1" ht="12.75">
      <c r="A306" s="15"/>
      <c r="B306" s="44"/>
      <c r="C306" s="16"/>
      <c r="D306" s="53"/>
    </row>
    <row r="307" spans="1:4" s="4" customFormat="1" ht="12.75">
      <c r="A307" s="15"/>
      <c r="B307" s="44"/>
      <c r="C307" s="16"/>
      <c r="D307" s="53"/>
    </row>
    <row r="308" spans="1:4" s="4" customFormat="1" ht="12.75">
      <c r="A308" s="15"/>
      <c r="B308" s="44"/>
      <c r="C308" s="16"/>
      <c r="D308" s="53"/>
    </row>
    <row r="309" spans="1:4" ht="12.75" customHeight="1">
      <c r="A309" s="15"/>
      <c r="C309" s="16"/>
      <c r="D309" s="53"/>
    </row>
    <row r="310" spans="1:4" s="4" customFormat="1" ht="12.75">
      <c r="A310" s="15"/>
      <c r="B310" s="44"/>
      <c r="C310" s="16"/>
      <c r="D310" s="53"/>
    </row>
    <row r="311" spans="1:4" s="4" customFormat="1" ht="12.75">
      <c r="A311" s="15"/>
      <c r="B311" s="44"/>
      <c r="C311" s="16"/>
      <c r="D311" s="53"/>
    </row>
    <row r="312" spans="1:4" s="4" customFormat="1" ht="12.75">
      <c r="A312" s="15"/>
      <c r="B312" s="44"/>
      <c r="C312" s="16"/>
      <c r="D312" s="53"/>
    </row>
    <row r="313" spans="1:4" s="4" customFormat="1" ht="12.75">
      <c r="A313" s="15"/>
      <c r="B313" s="44"/>
      <c r="C313" s="16"/>
      <c r="D313" s="53"/>
    </row>
    <row r="314" spans="1:4" s="4" customFormat="1" ht="12.75">
      <c r="A314" s="15"/>
      <c r="B314" s="44"/>
      <c r="C314" s="16"/>
      <c r="D314" s="53"/>
    </row>
    <row r="315" spans="1:4" s="4" customFormat="1" ht="12.75">
      <c r="A315" s="15"/>
      <c r="B315" s="44"/>
      <c r="C315" s="16"/>
      <c r="D315" s="53"/>
    </row>
    <row r="316" spans="1:4" ht="12.75">
      <c r="A316" s="15"/>
      <c r="C316" s="16"/>
      <c r="D316" s="53"/>
    </row>
    <row r="317" spans="1:4" ht="12.75">
      <c r="A317" s="15"/>
      <c r="C317" s="16"/>
      <c r="D317" s="53"/>
    </row>
    <row r="318" spans="1:4" ht="12.75">
      <c r="A318" s="15"/>
      <c r="C318" s="16"/>
      <c r="D318" s="53"/>
    </row>
    <row r="319" spans="1:4" ht="14.25" customHeight="1">
      <c r="A319" s="15"/>
      <c r="C319" s="16"/>
      <c r="D319" s="53"/>
    </row>
    <row r="320" spans="1:4" ht="12.75">
      <c r="A320" s="15"/>
      <c r="C320" s="16"/>
      <c r="D320" s="53"/>
    </row>
    <row r="321" spans="1:4" ht="12.75">
      <c r="A321" s="15"/>
      <c r="C321" s="16"/>
      <c r="D321" s="53"/>
    </row>
    <row r="322" spans="1:4" ht="12.75">
      <c r="A322" s="15"/>
      <c r="C322" s="16"/>
      <c r="D322" s="53"/>
    </row>
    <row r="323" spans="1:4" ht="12.75">
      <c r="A323" s="15"/>
      <c r="C323" s="16"/>
      <c r="D323" s="53"/>
    </row>
    <row r="324" spans="1:4" ht="12.75">
      <c r="A324" s="15"/>
      <c r="C324" s="16"/>
      <c r="D324" s="53"/>
    </row>
    <row r="325" spans="1:4" ht="12.75">
      <c r="A325" s="15"/>
      <c r="C325" s="16"/>
      <c r="D325" s="53"/>
    </row>
    <row r="326" spans="1:4" ht="12.75">
      <c r="A326" s="15"/>
      <c r="C326" s="16"/>
      <c r="D326" s="53"/>
    </row>
    <row r="327" spans="1:4" ht="12.75">
      <c r="A327" s="15"/>
      <c r="C327" s="16"/>
      <c r="D327" s="53"/>
    </row>
    <row r="328" spans="1:4" ht="12.75">
      <c r="A328" s="15"/>
      <c r="C328" s="16"/>
      <c r="D328" s="53"/>
    </row>
    <row r="329" spans="1:4" ht="12.75">
      <c r="A329" s="15"/>
      <c r="C329" s="16"/>
      <c r="D329" s="53"/>
    </row>
    <row r="330" spans="1:4" ht="12.75">
      <c r="A330" s="15"/>
      <c r="C330" s="16"/>
      <c r="D330" s="53"/>
    </row>
    <row r="331" spans="1:4" ht="12.75">
      <c r="A331" s="15"/>
      <c r="C331" s="16"/>
      <c r="D331" s="53"/>
    </row>
    <row r="332" spans="1:4" ht="12.75">
      <c r="A332" s="15"/>
      <c r="C332" s="16"/>
      <c r="D332" s="53"/>
    </row>
    <row r="333" spans="1:4" ht="12.75">
      <c r="A333" s="15"/>
      <c r="C333" s="16"/>
      <c r="D333" s="53"/>
    </row>
    <row r="334" spans="1:4" ht="12.75">
      <c r="A334" s="15"/>
      <c r="C334" s="16"/>
      <c r="D334" s="53"/>
    </row>
    <row r="335" spans="1:4" ht="12.75">
      <c r="A335" s="15"/>
      <c r="C335" s="16"/>
      <c r="D335" s="53"/>
    </row>
    <row r="336" spans="1:4" ht="12.75">
      <c r="A336" s="15"/>
      <c r="C336" s="16"/>
      <c r="D336" s="53"/>
    </row>
    <row r="337" spans="1:4" ht="12.75">
      <c r="A337" s="15"/>
      <c r="C337" s="16"/>
      <c r="D337" s="53"/>
    </row>
    <row r="338" spans="1:4" ht="12.75">
      <c r="A338" s="15"/>
      <c r="C338" s="16"/>
      <c r="D338" s="53"/>
    </row>
    <row r="339" spans="1:4" ht="12.75">
      <c r="A339" s="15"/>
      <c r="C339" s="16"/>
      <c r="D339" s="53"/>
    </row>
    <row r="340" spans="1:4" ht="12.75">
      <c r="A340" s="15"/>
      <c r="C340" s="16"/>
      <c r="D340" s="53"/>
    </row>
    <row r="341" spans="1:4" ht="12.75">
      <c r="A341" s="15"/>
      <c r="C341" s="16"/>
      <c r="D341" s="53"/>
    </row>
    <row r="342" spans="1:4" ht="12.75">
      <c r="A342" s="15"/>
      <c r="C342" s="16"/>
      <c r="D342" s="53"/>
    </row>
    <row r="343" spans="1:4" ht="12.75">
      <c r="A343" s="15"/>
      <c r="C343" s="16"/>
      <c r="D343" s="53"/>
    </row>
    <row r="344" spans="1:4" ht="12.75">
      <c r="A344" s="15"/>
      <c r="C344" s="16"/>
      <c r="D344" s="53"/>
    </row>
    <row r="345" spans="1:4" ht="12.75">
      <c r="A345" s="15"/>
      <c r="C345" s="16"/>
      <c r="D345" s="53"/>
    </row>
    <row r="346" spans="1:4" ht="12.75">
      <c r="A346" s="15"/>
      <c r="C346" s="16"/>
      <c r="D346" s="53"/>
    </row>
    <row r="347" spans="1:4" ht="12.75">
      <c r="A347" s="15"/>
      <c r="C347" s="16"/>
      <c r="D347" s="53"/>
    </row>
    <row r="348" spans="1:4" ht="12.75">
      <c r="A348" s="15"/>
      <c r="C348" s="16"/>
      <c r="D348" s="53"/>
    </row>
    <row r="349" spans="1:4" ht="12.75">
      <c r="A349" s="15"/>
      <c r="C349" s="16"/>
      <c r="D349" s="53"/>
    </row>
    <row r="350" spans="1:4" ht="12.75">
      <c r="A350" s="15"/>
      <c r="C350" s="16"/>
      <c r="D350" s="53"/>
    </row>
    <row r="351" spans="1:4" ht="12.75">
      <c r="A351" s="15"/>
      <c r="C351" s="16"/>
      <c r="D351" s="53"/>
    </row>
    <row r="352" spans="1:4" s="8" customFormat="1" ht="12.75">
      <c r="A352" s="15"/>
      <c r="B352" s="44"/>
      <c r="C352" s="16"/>
      <c r="D352" s="53"/>
    </row>
    <row r="353" spans="1:4" s="8" customFormat="1" ht="12.75">
      <c r="A353" s="15"/>
      <c r="B353" s="44"/>
      <c r="C353" s="16"/>
      <c r="D353" s="53"/>
    </row>
    <row r="354" spans="1:4" s="8" customFormat="1" ht="12.75">
      <c r="A354" s="15"/>
      <c r="B354" s="44"/>
      <c r="C354" s="16"/>
      <c r="D354" s="53"/>
    </row>
    <row r="355" spans="1:4" s="8" customFormat="1" ht="12.75">
      <c r="A355" s="15"/>
      <c r="B355" s="44"/>
      <c r="C355" s="16"/>
      <c r="D355" s="53"/>
    </row>
    <row r="356" spans="1:4" s="8" customFormat="1" ht="12.75">
      <c r="A356" s="15"/>
      <c r="B356" s="44"/>
      <c r="C356" s="16"/>
      <c r="D356" s="53"/>
    </row>
    <row r="357" spans="1:4" s="8" customFormat="1" ht="12.75">
      <c r="A357" s="15"/>
      <c r="B357" s="44"/>
      <c r="C357" s="16"/>
      <c r="D357" s="53"/>
    </row>
    <row r="358" spans="1:4" s="8" customFormat="1" ht="12.75">
      <c r="A358" s="15"/>
      <c r="B358" s="44"/>
      <c r="C358" s="16"/>
      <c r="D358" s="53"/>
    </row>
    <row r="359" spans="1:4" s="8" customFormat="1" ht="12.75">
      <c r="A359" s="15"/>
      <c r="B359" s="44"/>
      <c r="C359" s="16"/>
      <c r="D359" s="53"/>
    </row>
    <row r="360" spans="1:4" s="8" customFormat="1" ht="12.75">
      <c r="A360" s="15"/>
      <c r="B360" s="44"/>
      <c r="C360" s="16"/>
      <c r="D360" s="53"/>
    </row>
    <row r="361" spans="1:4" s="8" customFormat="1" ht="12.75">
      <c r="A361" s="15"/>
      <c r="B361" s="44"/>
      <c r="C361" s="16"/>
      <c r="D361" s="53"/>
    </row>
    <row r="362" spans="1:4" s="8" customFormat="1" ht="12.75">
      <c r="A362" s="15"/>
      <c r="B362" s="44"/>
      <c r="C362" s="16"/>
      <c r="D362" s="53"/>
    </row>
    <row r="363" spans="1:4" s="8" customFormat="1" ht="12.75">
      <c r="A363" s="15"/>
      <c r="B363" s="44"/>
      <c r="C363" s="16"/>
      <c r="D363" s="53"/>
    </row>
    <row r="364" spans="1:4" s="8" customFormat="1" ht="12.75">
      <c r="A364" s="15"/>
      <c r="B364" s="44"/>
      <c r="C364" s="16"/>
      <c r="D364" s="53"/>
    </row>
    <row r="365" spans="1:4" s="8" customFormat="1" ht="12.75">
      <c r="A365" s="15"/>
      <c r="B365" s="44"/>
      <c r="C365" s="16"/>
      <c r="D365" s="53"/>
    </row>
    <row r="366" spans="1:4" s="8" customFormat="1" ht="12.75">
      <c r="A366" s="15"/>
      <c r="B366" s="44"/>
      <c r="C366" s="16"/>
      <c r="D366" s="53"/>
    </row>
    <row r="367" spans="1:4" s="8" customFormat="1" ht="12.75">
      <c r="A367" s="15"/>
      <c r="B367" s="44"/>
      <c r="C367" s="16"/>
      <c r="D367" s="53"/>
    </row>
    <row r="368" spans="1:4" s="8" customFormat="1" ht="12.75">
      <c r="A368" s="15"/>
      <c r="B368" s="44"/>
      <c r="C368" s="16"/>
      <c r="D368" s="53"/>
    </row>
    <row r="369" spans="1:4" s="8" customFormat="1" ht="12.75">
      <c r="A369" s="15"/>
      <c r="B369" s="44"/>
      <c r="C369" s="16"/>
      <c r="D369" s="53"/>
    </row>
    <row r="370" spans="1:4" s="8" customFormat="1" ht="12.75">
      <c r="A370" s="15"/>
      <c r="B370" s="44"/>
      <c r="C370" s="16"/>
      <c r="D370" s="53"/>
    </row>
    <row r="371" spans="1:4" s="8" customFormat="1" ht="12.75">
      <c r="A371" s="15"/>
      <c r="B371" s="44"/>
      <c r="C371" s="16"/>
      <c r="D371" s="53"/>
    </row>
    <row r="372" spans="1:4" s="8" customFormat="1" ht="12.75">
      <c r="A372" s="15"/>
      <c r="B372" s="44"/>
      <c r="C372" s="16"/>
      <c r="D372" s="53"/>
    </row>
    <row r="373" spans="1:4" s="8" customFormat="1" ht="12.75">
      <c r="A373" s="15"/>
      <c r="B373" s="44"/>
      <c r="C373" s="16"/>
      <c r="D373" s="53"/>
    </row>
    <row r="374" spans="1:4" s="8" customFormat="1" ht="12.75">
      <c r="A374" s="15"/>
      <c r="B374" s="44"/>
      <c r="C374" s="16"/>
      <c r="D374" s="53"/>
    </row>
    <row r="375" spans="1:4" s="8" customFormat="1" ht="12.75">
      <c r="A375" s="15"/>
      <c r="B375" s="44"/>
      <c r="C375" s="16"/>
      <c r="D375" s="53"/>
    </row>
    <row r="376" spans="1:4" s="8" customFormat="1" ht="12.75">
      <c r="A376" s="15"/>
      <c r="B376" s="44"/>
      <c r="C376" s="16"/>
      <c r="D376" s="53"/>
    </row>
    <row r="377" spans="1:4" s="8" customFormat="1" ht="12.75">
      <c r="A377" s="15"/>
      <c r="B377" s="44"/>
      <c r="C377" s="16"/>
      <c r="D377" s="53"/>
    </row>
    <row r="378" spans="1:4" s="8" customFormat="1" ht="12.75">
      <c r="A378" s="15"/>
      <c r="B378" s="44"/>
      <c r="C378" s="16"/>
      <c r="D378" s="53"/>
    </row>
    <row r="379" spans="1:4" s="8" customFormat="1" ht="12.75">
      <c r="A379" s="15"/>
      <c r="B379" s="44"/>
      <c r="C379" s="16"/>
      <c r="D379" s="53"/>
    </row>
    <row r="380" spans="1:4" s="8" customFormat="1" ht="18" customHeight="1">
      <c r="A380" s="15"/>
      <c r="B380" s="44"/>
      <c r="C380" s="16"/>
      <c r="D380" s="53"/>
    </row>
    <row r="381" spans="1:4" ht="12.75">
      <c r="A381" s="15"/>
      <c r="C381" s="16"/>
      <c r="D381" s="53"/>
    </row>
    <row r="382" spans="1:4" s="8" customFormat="1" ht="12.75">
      <c r="A382" s="15"/>
      <c r="B382" s="44"/>
      <c r="C382" s="16"/>
      <c r="D382" s="53"/>
    </row>
    <row r="383" spans="1:4" s="8" customFormat="1" ht="12.75">
      <c r="A383" s="15"/>
      <c r="B383" s="44"/>
      <c r="C383" s="16"/>
      <c r="D383" s="53"/>
    </row>
    <row r="384" spans="1:4" s="8" customFormat="1" ht="12.75">
      <c r="A384" s="15"/>
      <c r="B384" s="44"/>
      <c r="C384" s="16"/>
      <c r="D384" s="53"/>
    </row>
    <row r="385" spans="1:4" s="8" customFormat="1" ht="18" customHeight="1">
      <c r="A385" s="15"/>
      <c r="B385" s="44"/>
      <c r="C385" s="16"/>
      <c r="D385" s="53"/>
    </row>
    <row r="386" spans="1:4" ht="12.75">
      <c r="A386" s="15"/>
      <c r="C386" s="16"/>
      <c r="D386" s="53"/>
    </row>
    <row r="387" spans="1:4" ht="14.25" customHeight="1">
      <c r="A387" s="15"/>
      <c r="C387" s="16"/>
      <c r="D387" s="53"/>
    </row>
    <row r="388" spans="1:4" ht="14.25" customHeight="1">
      <c r="A388" s="15"/>
      <c r="C388" s="16"/>
      <c r="D388" s="53"/>
    </row>
    <row r="389" spans="1:4" ht="14.25" customHeight="1">
      <c r="A389" s="15"/>
      <c r="C389" s="16"/>
      <c r="D389" s="53"/>
    </row>
    <row r="390" spans="1:4" ht="12.75">
      <c r="A390" s="15"/>
      <c r="C390" s="16"/>
      <c r="D390" s="53"/>
    </row>
    <row r="391" spans="1:4" ht="14.25" customHeight="1">
      <c r="A391" s="15"/>
      <c r="C391" s="16"/>
      <c r="D391" s="53"/>
    </row>
    <row r="392" spans="1:4" ht="12.75">
      <c r="A392" s="15"/>
      <c r="C392" s="16"/>
      <c r="D392" s="53"/>
    </row>
    <row r="393" spans="1:4" ht="14.25" customHeight="1">
      <c r="A393" s="15"/>
      <c r="C393" s="16"/>
      <c r="D393" s="53"/>
    </row>
    <row r="394" spans="1:4" ht="12.75">
      <c r="A394" s="15"/>
      <c r="C394" s="16"/>
      <c r="D394" s="53"/>
    </row>
    <row r="395" spans="1:4" s="8" customFormat="1" ht="30" customHeight="1">
      <c r="A395" s="15"/>
      <c r="B395" s="44"/>
      <c r="C395" s="16"/>
      <c r="D395" s="53"/>
    </row>
    <row r="396" spans="1:4" s="8" customFormat="1" ht="12.75">
      <c r="A396" s="15"/>
      <c r="B396" s="44"/>
      <c r="C396" s="16"/>
      <c r="D396" s="53"/>
    </row>
    <row r="397" spans="1:4" s="8" customFormat="1" ht="12.75">
      <c r="A397" s="15"/>
      <c r="B397" s="44"/>
      <c r="C397" s="16"/>
      <c r="D397" s="53"/>
    </row>
    <row r="398" spans="1:4" s="8" customFormat="1" ht="12.75">
      <c r="A398" s="15"/>
      <c r="B398" s="44"/>
      <c r="C398" s="16"/>
      <c r="D398" s="53"/>
    </row>
    <row r="399" spans="1:4" s="8" customFormat="1" ht="12.75">
      <c r="A399" s="15"/>
      <c r="B399" s="44"/>
      <c r="C399" s="16"/>
      <c r="D399" s="53"/>
    </row>
    <row r="400" spans="1:4" s="8" customFormat="1" ht="12.75">
      <c r="A400" s="15"/>
      <c r="B400" s="44"/>
      <c r="C400" s="16"/>
      <c r="D400" s="53"/>
    </row>
    <row r="401" spans="1:4" s="8" customFormat="1" ht="12.75">
      <c r="A401" s="15"/>
      <c r="B401" s="44"/>
      <c r="C401" s="16"/>
      <c r="D401" s="53"/>
    </row>
    <row r="402" spans="1:4" s="8" customFormat="1" ht="12.75">
      <c r="A402" s="15"/>
      <c r="B402" s="44"/>
      <c r="C402" s="16"/>
      <c r="D402" s="53"/>
    </row>
    <row r="403" spans="1:4" s="8" customFormat="1" ht="12.75">
      <c r="A403" s="15"/>
      <c r="B403" s="44"/>
      <c r="C403" s="16"/>
      <c r="D403" s="53"/>
    </row>
    <row r="404" spans="1:4" s="8" customFormat="1" ht="12.75">
      <c r="A404" s="15"/>
      <c r="B404" s="44"/>
      <c r="C404" s="16"/>
      <c r="D404" s="53"/>
    </row>
    <row r="405" spans="1:4" s="8" customFormat="1" ht="12.75">
      <c r="A405" s="15"/>
      <c r="B405" s="44"/>
      <c r="C405" s="16"/>
      <c r="D405" s="53"/>
    </row>
    <row r="406" spans="1:4" s="8" customFormat="1" ht="12.75">
      <c r="A406" s="15"/>
      <c r="B406" s="44"/>
      <c r="C406" s="16"/>
      <c r="D406" s="53"/>
    </row>
    <row r="407" spans="1:4" s="8" customFormat="1" ht="12.75">
      <c r="A407" s="15"/>
      <c r="B407" s="44"/>
      <c r="C407" s="16"/>
      <c r="D407" s="53"/>
    </row>
    <row r="408" spans="1:4" s="8" customFormat="1" ht="12.75">
      <c r="A408" s="15"/>
      <c r="B408" s="44"/>
      <c r="C408" s="16"/>
      <c r="D408" s="53"/>
    </row>
    <row r="409" spans="1:4" s="8" customFormat="1" ht="12.75">
      <c r="A409" s="15"/>
      <c r="B409" s="44"/>
      <c r="C409" s="16"/>
      <c r="D409" s="53"/>
    </row>
    <row r="410" spans="1:4" ht="12.75">
      <c r="A410" s="15"/>
      <c r="C410" s="16"/>
      <c r="D410" s="53"/>
    </row>
    <row r="411" spans="1:4" ht="12.75">
      <c r="A411" s="15"/>
      <c r="C411" s="16"/>
      <c r="D411" s="53"/>
    </row>
    <row r="412" spans="1:4" ht="18" customHeight="1">
      <c r="A412" s="15"/>
      <c r="C412" s="16"/>
      <c r="D412" s="53"/>
    </row>
    <row r="413" spans="1:4" ht="20.25" customHeight="1">
      <c r="A413" s="15"/>
      <c r="C413" s="16"/>
      <c r="D413" s="53"/>
    </row>
    <row r="414" spans="1:4" ht="12.75">
      <c r="A414" s="15"/>
      <c r="C414" s="16"/>
      <c r="D414" s="53"/>
    </row>
    <row r="415" spans="1:4" ht="12.75">
      <c r="A415" s="15"/>
      <c r="C415" s="16"/>
      <c r="D415" s="53"/>
    </row>
    <row r="416" spans="1:4" ht="12.75">
      <c r="A416" s="15"/>
      <c r="C416" s="16"/>
      <c r="D416" s="53"/>
    </row>
    <row r="417" spans="1:4" ht="12.75">
      <c r="A417" s="15"/>
      <c r="C417" s="16"/>
      <c r="D417" s="53"/>
    </row>
    <row r="418" spans="1:4" ht="12.75">
      <c r="A418" s="15"/>
      <c r="C418" s="16"/>
      <c r="D418" s="53"/>
    </row>
    <row r="419" spans="1:4" ht="12.75">
      <c r="A419" s="15"/>
      <c r="C419" s="16"/>
      <c r="D419" s="53"/>
    </row>
    <row r="420" spans="1:4" ht="12.75">
      <c r="A420" s="15"/>
      <c r="C420" s="16"/>
      <c r="D420" s="53"/>
    </row>
    <row r="421" spans="1:4" ht="12.75">
      <c r="A421" s="15"/>
      <c r="C421" s="16"/>
      <c r="D421" s="53"/>
    </row>
    <row r="422" spans="1:4" ht="12.75">
      <c r="A422" s="15"/>
      <c r="C422" s="16"/>
      <c r="D422" s="53"/>
    </row>
    <row r="423" spans="1:4" ht="12.75">
      <c r="A423" s="15"/>
      <c r="C423" s="16"/>
      <c r="D423" s="53"/>
    </row>
    <row r="424" spans="1:4" ht="12.75">
      <c r="A424" s="15"/>
      <c r="C424" s="16"/>
      <c r="D424" s="53"/>
    </row>
    <row r="425" spans="1:4" ht="12.75">
      <c r="A425" s="15"/>
      <c r="C425" s="16"/>
      <c r="D425" s="53"/>
    </row>
    <row r="426" spans="1:4" ht="12.75">
      <c r="A426" s="15"/>
      <c r="C426" s="16"/>
      <c r="D426" s="53"/>
    </row>
    <row r="427" spans="1:4" ht="12.75">
      <c r="A427" s="15"/>
      <c r="C427" s="16"/>
      <c r="D427" s="53"/>
    </row>
    <row r="428" spans="1:4" ht="12.75">
      <c r="A428" s="15"/>
      <c r="C428" s="16"/>
      <c r="D428" s="53"/>
    </row>
    <row r="429" spans="1:4" ht="12.75">
      <c r="A429" s="15"/>
      <c r="C429" s="16"/>
      <c r="D429" s="53"/>
    </row>
    <row r="430" spans="1:4" ht="12.75">
      <c r="A430" s="15"/>
      <c r="C430" s="16"/>
      <c r="D430" s="53"/>
    </row>
    <row r="431" spans="1:4" ht="12.75">
      <c r="A431" s="15"/>
      <c r="C431" s="16"/>
      <c r="D431" s="53"/>
    </row>
    <row r="432" spans="1:4" ht="12.75">
      <c r="A432" s="15"/>
      <c r="C432" s="16"/>
      <c r="D432" s="53"/>
    </row>
    <row r="433" spans="1:4" ht="12.75">
      <c r="A433" s="15"/>
      <c r="C433" s="16"/>
      <c r="D433" s="53"/>
    </row>
    <row r="434" spans="1:4" ht="12.75">
      <c r="A434" s="15"/>
      <c r="C434" s="16"/>
      <c r="D434" s="53"/>
    </row>
    <row r="435" spans="1:4" ht="12.75">
      <c r="A435" s="15"/>
      <c r="C435" s="16"/>
      <c r="D435" s="53"/>
    </row>
    <row r="436" spans="1:4" ht="12.75">
      <c r="A436" s="15"/>
      <c r="C436" s="16"/>
      <c r="D436" s="53"/>
    </row>
    <row r="437" spans="1:4" ht="12.75">
      <c r="A437" s="15"/>
      <c r="C437" s="16"/>
      <c r="D437" s="53"/>
    </row>
    <row r="438" spans="1:4" ht="12.75">
      <c r="A438" s="15"/>
      <c r="C438" s="16"/>
      <c r="D438" s="53"/>
    </row>
    <row r="439" spans="1:4" ht="12.75">
      <c r="A439" s="15"/>
      <c r="C439" s="16"/>
      <c r="D439" s="53"/>
    </row>
    <row r="440" spans="1:4" ht="12.75">
      <c r="A440" s="15"/>
      <c r="C440" s="16"/>
      <c r="D440" s="53"/>
    </row>
    <row r="441" spans="1:4" ht="12.75">
      <c r="A441" s="15"/>
      <c r="C441" s="16"/>
      <c r="D441" s="53"/>
    </row>
    <row r="442" spans="1:4" ht="12.75">
      <c r="A442" s="15"/>
      <c r="C442" s="16"/>
      <c r="D442" s="53"/>
    </row>
    <row r="443" spans="1:4" ht="12.75">
      <c r="A443" s="15"/>
      <c r="C443" s="16"/>
      <c r="D443" s="53"/>
    </row>
    <row r="444" spans="1:4" ht="12.75">
      <c r="A444" s="15"/>
      <c r="C444" s="16"/>
      <c r="D444" s="53"/>
    </row>
    <row r="445" spans="1:4" ht="12.75">
      <c r="A445" s="15"/>
      <c r="C445" s="16"/>
      <c r="D445" s="53"/>
    </row>
    <row r="446" spans="1:4" ht="12.75">
      <c r="A446" s="15"/>
      <c r="C446" s="16"/>
      <c r="D446" s="53"/>
    </row>
    <row r="447" spans="1:4" ht="12.75">
      <c r="A447" s="15"/>
      <c r="C447" s="16"/>
      <c r="D447" s="53"/>
    </row>
    <row r="448" spans="1:4" ht="12.75">
      <c r="A448" s="15"/>
      <c r="C448" s="16"/>
      <c r="D448" s="53"/>
    </row>
    <row r="449" spans="1:4" ht="12.75">
      <c r="A449" s="15"/>
      <c r="C449" s="16"/>
      <c r="D449" s="53"/>
    </row>
    <row r="450" spans="1:4" ht="12.75">
      <c r="A450" s="15"/>
      <c r="C450" s="16"/>
      <c r="D450" s="53"/>
    </row>
    <row r="451" spans="1:4" ht="12.75">
      <c r="A451" s="15"/>
      <c r="C451" s="16"/>
      <c r="D451" s="53"/>
    </row>
    <row r="452" spans="1:4" ht="12.75">
      <c r="A452" s="15"/>
      <c r="C452" s="16"/>
      <c r="D452" s="53"/>
    </row>
    <row r="453" spans="1:4" ht="12.75">
      <c r="A453" s="15"/>
      <c r="C453" s="16"/>
      <c r="D453" s="53"/>
    </row>
    <row r="454" spans="1:4" ht="12.75">
      <c r="A454" s="15"/>
      <c r="C454" s="16"/>
      <c r="D454" s="53"/>
    </row>
    <row r="455" spans="1:4" ht="12.75">
      <c r="A455" s="15"/>
      <c r="C455" s="16"/>
      <c r="D455" s="53"/>
    </row>
    <row r="456" spans="1:4" ht="12.75">
      <c r="A456" s="15"/>
      <c r="C456" s="16"/>
      <c r="D456" s="53"/>
    </row>
    <row r="457" spans="1:4" ht="12.75">
      <c r="A457" s="15"/>
      <c r="C457" s="16"/>
      <c r="D457" s="53"/>
    </row>
    <row r="458" spans="1:4" ht="12.75">
      <c r="A458" s="15"/>
      <c r="C458" s="16"/>
      <c r="D458" s="53"/>
    </row>
    <row r="459" spans="1:4" ht="12.75">
      <c r="A459" s="15"/>
      <c r="C459" s="16"/>
      <c r="D459" s="53"/>
    </row>
    <row r="460" spans="1:4" ht="12.75">
      <c r="A460" s="15"/>
      <c r="C460" s="16"/>
      <c r="D460" s="53"/>
    </row>
    <row r="461" spans="1:4" ht="12.75">
      <c r="A461" s="15"/>
      <c r="C461" s="16"/>
      <c r="D461" s="53"/>
    </row>
    <row r="462" spans="1:4" ht="12.75">
      <c r="A462" s="15"/>
      <c r="C462" s="16"/>
      <c r="D462" s="53"/>
    </row>
    <row r="463" spans="1:4" ht="12.75">
      <c r="A463" s="15"/>
      <c r="C463" s="16"/>
      <c r="D463" s="53"/>
    </row>
    <row r="464" spans="1:4" ht="12.75">
      <c r="A464" s="15"/>
      <c r="C464" s="16"/>
      <c r="D464" s="53"/>
    </row>
    <row r="465" spans="1:4" ht="12.75">
      <c r="A465" s="15"/>
      <c r="C465" s="16"/>
      <c r="D465" s="53"/>
    </row>
    <row r="466" spans="1:4" ht="12.75">
      <c r="A466" s="15"/>
      <c r="C466" s="16"/>
      <c r="D466" s="53"/>
    </row>
    <row r="467" spans="1:4" ht="12.75">
      <c r="A467" s="15"/>
      <c r="C467" s="16"/>
      <c r="D467" s="53"/>
    </row>
    <row r="468" spans="1:4" ht="12.75">
      <c r="A468" s="15"/>
      <c r="C468" s="16"/>
      <c r="D468" s="53"/>
    </row>
    <row r="469" spans="1:4" ht="12.75">
      <c r="A469" s="15"/>
      <c r="C469" s="16"/>
      <c r="D469" s="53"/>
    </row>
    <row r="470" spans="1:4" ht="12.75">
      <c r="A470" s="15"/>
      <c r="C470" s="16"/>
      <c r="D470" s="53"/>
    </row>
    <row r="471" spans="1:4" ht="12.75">
      <c r="A471" s="15"/>
      <c r="C471" s="16"/>
      <c r="D471" s="53"/>
    </row>
    <row r="472" spans="1:4" ht="12.75">
      <c r="A472" s="15"/>
      <c r="C472" s="16"/>
      <c r="D472" s="53"/>
    </row>
    <row r="473" spans="1:4" ht="12.75">
      <c r="A473" s="15"/>
      <c r="C473" s="16"/>
      <c r="D473" s="53"/>
    </row>
    <row r="474" spans="1:4" ht="12.75">
      <c r="A474" s="15"/>
      <c r="C474" s="16"/>
      <c r="D474" s="53"/>
    </row>
    <row r="475" spans="1:4" ht="12.75">
      <c r="A475" s="15"/>
      <c r="C475" s="16"/>
      <c r="D475" s="53"/>
    </row>
    <row r="476" spans="1:4" ht="12.75">
      <c r="A476" s="15"/>
      <c r="C476" s="16"/>
      <c r="D476" s="53"/>
    </row>
    <row r="477" spans="1:4" ht="12.75">
      <c r="A477" s="15"/>
      <c r="C477" s="16"/>
      <c r="D477" s="53"/>
    </row>
    <row r="478" spans="1:4" ht="12.75">
      <c r="A478" s="15"/>
      <c r="C478" s="16"/>
      <c r="D478" s="53"/>
    </row>
    <row r="479" spans="1:4" ht="12.75">
      <c r="A479" s="15"/>
      <c r="C479" s="16"/>
      <c r="D479" s="53"/>
    </row>
    <row r="480" spans="1:4" ht="12.75">
      <c r="A480" s="15"/>
      <c r="C480" s="16"/>
      <c r="D480" s="53"/>
    </row>
    <row r="481" spans="1:4" ht="12.75">
      <c r="A481" s="15"/>
      <c r="C481" s="16"/>
      <c r="D481" s="53"/>
    </row>
    <row r="482" spans="1:4" ht="12.75">
      <c r="A482" s="15"/>
      <c r="C482" s="16"/>
      <c r="D482" s="53"/>
    </row>
    <row r="483" spans="1:4" ht="12.75">
      <c r="A483" s="15"/>
      <c r="C483" s="16"/>
      <c r="D483" s="53"/>
    </row>
    <row r="484" spans="1:4" ht="12.75">
      <c r="A484" s="15"/>
      <c r="C484" s="16"/>
      <c r="D484" s="53"/>
    </row>
    <row r="485" spans="1:4" ht="12.75">
      <c r="A485" s="15"/>
      <c r="C485" s="16"/>
      <c r="D485" s="53"/>
    </row>
    <row r="486" spans="1:4" ht="12.75">
      <c r="A486" s="15"/>
      <c r="C486" s="16"/>
      <c r="D486" s="53"/>
    </row>
    <row r="487" spans="1:4" ht="12.75">
      <c r="A487" s="15"/>
      <c r="C487" s="16"/>
      <c r="D487" s="53"/>
    </row>
    <row r="488" spans="1:4" ht="12.75">
      <c r="A488" s="15"/>
      <c r="C488" s="16"/>
      <c r="D488" s="53"/>
    </row>
    <row r="489" spans="1:4" ht="12.75">
      <c r="A489" s="15"/>
      <c r="C489" s="16"/>
      <c r="D489" s="53"/>
    </row>
    <row r="490" spans="1:4" ht="12.75">
      <c r="A490" s="15"/>
      <c r="C490" s="16"/>
      <c r="D490" s="53"/>
    </row>
    <row r="491" spans="1:4" ht="12.75">
      <c r="A491" s="15"/>
      <c r="C491" s="16"/>
      <c r="D491" s="53"/>
    </row>
    <row r="492" spans="1:4" ht="12.75">
      <c r="A492" s="15"/>
      <c r="C492" s="16"/>
      <c r="D492" s="53"/>
    </row>
    <row r="493" spans="1:4" ht="12.75">
      <c r="A493" s="15"/>
      <c r="C493" s="16"/>
      <c r="D493" s="53"/>
    </row>
    <row r="494" spans="1:4" ht="12.75">
      <c r="A494" s="15"/>
      <c r="C494" s="16"/>
      <c r="D494" s="53"/>
    </row>
    <row r="495" spans="1:4" ht="12.75">
      <c r="A495" s="15"/>
      <c r="C495" s="16"/>
      <c r="D495" s="53"/>
    </row>
    <row r="496" spans="1:4" ht="12.75">
      <c r="A496" s="15"/>
      <c r="C496" s="16"/>
      <c r="D496" s="53"/>
    </row>
    <row r="497" spans="1:4" ht="12.75">
      <c r="A497" s="15"/>
      <c r="C497" s="16"/>
      <c r="D497" s="53"/>
    </row>
    <row r="498" spans="1:4" ht="12.75">
      <c r="A498" s="15"/>
      <c r="C498" s="16"/>
      <c r="D498" s="53"/>
    </row>
    <row r="499" spans="1:4" ht="12.75">
      <c r="A499" s="15"/>
      <c r="C499" s="16"/>
      <c r="D499" s="53"/>
    </row>
    <row r="500" spans="1:4" ht="12.75">
      <c r="A500" s="15"/>
      <c r="C500" s="16"/>
      <c r="D500" s="53"/>
    </row>
    <row r="501" spans="1:4" ht="12.75">
      <c r="A501" s="15"/>
      <c r="C501" s="16"/>
      <c r="D501" s="53"/>
    </row>
    <row r="502" spans="1:4" ht="12.75">
      <c r="A502" s="15"/>
      <c r="C502" s="16"/>
      <c r="D502" s="53"/>
    </row>
    <row r="503" spans="1:4" ht="12.75">
      <c r="A503" s="15"/>
      <c r="C503" s="16"/>
      <c r="D503" s="53"/>
    </row>
    <row r="504" spans="1:4" ht="12.75">
      <c r="A504" s="15"/>
      <c r="C504" s="16"/>
      <c r="D504" s="53"/>
    </row>
    <row r="505" spans="1:4" ht="12.75">
      <c r="A505" s="15"/>
      <c r="C505" s="16"/>
      <c r="D505" s="53"/>
    </row>
    <row r="506" spans="1:4" ht="12.75">
      <c r="A506" s="15"/>
      <c r="C506" s="16"/>
      <c r="D506" s="53"/>
    </row>
    <row r="507" spans="1:4" ht="12.75">
      <c r="A507" s="15"/>
      <c r="C507" s="16"/>
      <c r="D507" s="53"/>
    </row>
    <row r="508" spans="1:4" ht="12.75">
      <c r="A508" s="15"/>
      <c r="C508" s="16"/>
      <c r="D508" s="53"/>
    </row>
    <row r="509" spans="1:4" ht="12.75">
      <c r="A509" s="15"/>
      <c r="C509" s="16"/>
      <c r="D509" s="53"/>
    </row>
    <row r="510" spans="1:4" ht="12.75">
      <c r="A510" s="15"/>
      <c r="C510" s="16"/>
      <c r="D510" s="53"/>
    </row>
    <row r="511" spans="1:4" ht="12.75">
      <c r="A511" s="15"/>
      <c r="C511" s="16"/>
      <c r="D511" s="53"/>
    </row>
    <row r="512" spans="1:4" ht="12.75">
      <c r="A512" s="15"/>
      <c r="C512" s="16"/>
      <c r="D512" s="53"/>
    </row>
    <row r="513" spans="1:4" ht="12.75">
      <c r="A513" s="15"/>
      <c r="C513" s="16"/>
      <c r="D513" s="53"/>
    </row>
    <row r="514" spans="1:4" ht="12.75">
      <c r="A514" s="15"/>
      <c r="C514" s="16"/>
      <c r="D514" s="53"/>
    </row>
    <row r="515" spans="1:4" ht="12.75">
      <c r="A515" s="15"/>
      <c r="C515" s="16"/>
      <c r="D515" s="53"/>
    </row>
    <row r="516" spans="1:4" ht="12.75">
      <c r="A516" s="15"/>
      <c r="C516" s="16"/>
      <c r="D516" s="53"/>
    </row>
    <row r="517" spans="1:4" ht="12.75">
      <c r="A517" s="15"/>
      <c r="C517" s="16"/>
      <c r="D517" s="53"/>
    </row>
    <row r="518" spans="1:4" ht="12.75">
      <c r="A518" s="15"/>
      <c r="C518" s="16"/>
      <c r="D518" s="53"/>
    </row>
    <row r="519" spans="1:4" ht="12.75">
      <c r="A519" s="15"/>
      <c r="C519" s="16"/>
      <c r="D519" s="53"/>
    </row>
    <row r="520" spans="1:4" ht="12.75">
      <c r="A520" s="15"/>
      <c r="C520" s="16"/>
      <c r="D520" s="53"/>
    </row>
    <row r="521" spans="1:4" ht="12.75">
      <c r="A521" s="15"/>
      <c r="C521" s="16"/>
      <c r="D521" s="53"/>
    </row>
    <row r="522" spans="1:4" ht="12.75">
      <c r="A522" s="15"/>
      <c r="C522" s="16"/>
      <c r="D522" s="53"/>
    </row>
    <row r="523" spans="1:4" ht="12.75">
      <c r="A523" s="15"/>
      <c r="C523" s="16"/>
      <c r="D523" s="53"/>
    </row>
    <row r="524" spans="1:4" ht="12.75">
      <c r="A524" s="15"/>
      <c r="C524" s="16"/>
      <c r="D524" s="53"/>
    </row>
    <row r="525" spans="1:4" ht="12.75">
      <c r="A525" s="15"/>
      <c r="C525" s="16"/>
      <c r="D525" s="53"/>
    </row>
    <row r="526" spans="1:4" ht="12.75">
      <c r="A526" s="15"/>
      <c r="C526" s="16"/>
      <c r="D526" s="53"/>
    </row>
    <row r="527" spans="1:4" ht="12.75">
      <c r="A527" s="15"/>
      <c r="C527" s="16"/>
      <c r="D527" s="53"/>
    </row>
    <row r="528" spans="1:4" ht="12.75">
      <c r="A528" s="15"/>
      <c r="C528" s="16"/>
      <c r="D528" s="53"/>
    </row>
    <row r="529" spans="1:4" ht="12.75">
      <c r="A529" s="15"/>
      <c r="C529" s="16"/>
      <c r="D529" s="53"/>
    </row>
    <row r="530" spans="1:4" ht="12.75">
      <c r="A530" s="15"/>
      <c r="C530" s="16"/>
      <c r="D530" s="53"/>
    </row>
    <row r="531" spans="1:4" ht="12.75">
      <c r="A531" s="15"/>
      <c r="C531" s="16"/>
      <c r="D531" s="53"/>
    </row>
    <row r="532" spans="1:4" ht="12.75">
      <c r="A532" s="15"/>
      <c r="C532" s="16"/>
      <c r="D532" s="53"/>
    </row>
    <row r="533" spans="1:4" ht="12.75">
      <c r="A533" s="15"/>
      <c r="C533" s="16"/>
      <c r="D533" s="53"/>
    </row>
    <row r="534" spans="1:4" ht="12.75">
      <c r="A534" s="15"/>
      <c r="C534" s="16"/>
      <c r="D534" s="53"/>
    </row>
    <row r="535" spans="1:4" ht="12.75">
      <c r="A535" s="15"/>
      <c r="C535" s="16"/>
      <c r="D535" s="53"/>
    </row>
    <row r="536" spans="1:4" ht="12.75">
      <c r="A536" s="15"/>
      <c r="C536" s="16"/>
      <c r="D536" s="53"/>
    </row>
    <row r="537" spans="1:4" ht="12.75">
      <c r="A537" s="15"/>
      <c r="C537" s="16"/>
      <c r="D537" s="53"/>
    </row>
    <row r="538" spans="1:4" ht="12.75">
      <c r="A538" s="15"/>
      <c r="C538" s="16"/>
      <c r="D538" s="53"/>
    </row>
    <row r="539" spans="1:4" ht="12.75">
      <c r="A539" s="15"/>
      <c r="C539" s="16"/>
      <c r="D539" s="53"/>
    </row>
    <row r="540" spans="1:4" ht="12.75">
      <c r="A540" s="15"/>
      <c r="C540" s="16"/>
      <c r="D540" s="53"/>
    </row>
    <row r="541" spans="1:4" ht="12.75">
      <c r="A541" s="15"/>
      <c r="C541" s="16"/>
      <c r="D541" s="53"/>
    </row>
    <row r="542" spans="1:4" ht="12.75">
      <c r="A542" s="15"/>
      <c r="C542" s="16"/>
      <c r="D542" s="53"/>
    </row>
    <row r="543" spans="1:4" ht="12.75">
      <c r="A543" s="15"/>
      <c r="C543" s="16"/>
      <c r="D543" s="53"/>
    </row>
    <row r="544" spans="1:4" ht="12.75">
      <c r="A544" s="15"/>
      <c r="C544" s="16"/>
      <c r="D544" s="53"/>
    </row>
    <row r="545" spans="1:4" ht="12.75">
      <c r="A545" s="15"/>
      <c r="C545" s="16"/>
      <c r="D545" s="53"/>
    </row>
    <row r="546" spans="1:4" ht="12.75">
      <c r="A546" s="15"/>
      <c r="C546" s="16"/>
      <c r="D546" s="53"/>
    </row>
    <row r="547" spans="1:4" ht="12.75">
      <c r="A547" s="15"/>
      <c r="C547" s="16"/>
      <c r="D547" s="53"/>
    </row>
    <row r="548" spans="1:4" ht="12.75">
      <c r="A548" s="15"/>
      <c r="C548" s="16"/>
      <c r="D548" s="53"/>
    </row>
    <row r="549" spans="1:4" ht="12.75">
      <c r="A549" s="15"/>
      <c r="C549" s="16"/>
      <c r="D549" s="53"/>
    </row>
    <row r="550" spans="1:4" ht="12.75">
      <c r="A550" s="15"/>
      <c r="C550" s="16"/>
      <c r="D550" s="53"/>
    </row>
    <row r="551" spans="1:4" ht="12.75">
      <c r="A551" s="15"/>
      <c r="C551" s="16"/>
      <c r="D551" s="53"/>
    </row>
    <row r="552" spans="1:4" ht="12.75">
      <c r="A552" s="15"/>
      <c r="C552" s="16"/>
      <c r="D552" s="53"/>
    </row>
    <row r="553" spans="1:4" ht="12.75">
      <c r="A553" s="15"/>
      <c r="C553" s="16"/>
      <c r="D553" s="53"/>
    </row>
    <row r="554" spans="1:4" ht="12.75">
      <c r="A554" s="15"/>
      <c r="C554" s="16"/>
      <c r="D554" s="53"/>
    </row>
    <row r="555" spans="1:4" ht="12.75">
      <c r="A555" s="15"/>
      <c r="C555" s="16"/>
      <c r="D555" s="53"/>
    </row>
    <row r="556" spans="1:4" ht="12.75">
      <c r="A556" s="15"/>
      <c r="C556" s="16"/>
      <c r="D556" s="53"/>
    </row>
    <row r="557" spans="1:4" ht="12.75">
      <c r="A557" s="15"/>
      <c r="C557" s="16"/>
      <c r="D557" s="53"/>
    </row>
    <row r="558" spans="1:4" ht="12.75">
      <c r="A558" s="15"/>
      <c r="C558" s="16"/>
      <c r="D558" s="53"/>
    </row>
    <row r="559" spans="1:4" ht="12.75">
      <c r="A559" s="15"/>
      <c r="C559" s="16"/>
      <c r="D559" s="53"/>
    </row>
    <row r="560" spans="1:4" ht="12.75">
      <c r="A560" s="15"/>
      <c r="C560" s="16"/>
      <c r="D560" s="53"/>
    </row>
    <row r="561" spans="1:4" ht="12.75">
      <c r="A561" s="15"/>
      <c r="C561" s="16"/>
      <c r="D561" s="53"/>
    </row>
    <row r="562" spans="1:4" ht="12.75">
      <c r="A562" s="15"/>
      <c r="C562" s="16"/>
      <c r="D562" s="53"/>
    </row>
    <row r="563" spans="1:4" ht="12.75">
      <c r="A563" s="15"/>
      <c r="C563" s="16"/>
      <c r="D563" s="53"/>
    </row>
    <row r="564" spans="1:4" ht="12.75">
      <c r="A564" s="15"/>
      <c r="C564" s="16"/>
      <c r="D564" s="53"/>
    </row>
    <row r="565" spans="1:4" ht="12.75">
      <c r="A565" s="15"/>
      <c r="C565" s="16"/>
      <c r="D565" s="53"/>
    </row>
    <row r="566" spans="1:4" ht="12.75">
      <c r="A566" s="15"/>
      <c r="C566" s="16"/>
      <c r="D566" s="53"/>
    </row>
    <row r="567" spans="1:4" ht="12.75">
      <c r="A567" s="15"/>
      <c r="C567" s="16"/>
      <c r="D567" s="53"/>
    </row>
    <row r="568" spans="1:4" ht="12.75">
      <c r="A568" s="15"/>
      <c r="C568" s="16"/>
      <c r="D568" s="53"/>
    </row>
    <row r="569" spans="1:4" ht="12.75">
      <c r="A569" s="15"/>
      <c r="C569" s="16"/>
      <c r="D569" s="53"/>
    </row>
    <row r="570" spans="1:4" ht="12.75">
      <c r="A570" s="15"/>
      <c r="C570" s="16"/>
      <c r="D570" s="53"/>
    </row>
    <row r="571" spans="1:4" ht="12.75">
      <c r="A571" s="15"/>
      <c r="C571" s="16"/>
      <c r="D571" s="53"/>
    </row>
    <row r="572" spans="1:4" ht="12.75">
      <c r="A572" s="15"/>
      <c r="C572" s="16"/>
      <c r="D572" s="53"/>
    </row>
    <row r="573" spans="1:4" ht="12.75">
      <c r="A573" s="15"/>
      <c r="C573" s="16"/>
      <c r="D573" s="53"/>
    </row>
    <row r="574" spans="1:4" ht="12.75">
      <c r="A574" s="15"/>
      <c r="C574" s="16"/>
      <c r="D574" s="53"/>
    </row>
    <row r="575" spans="1:4" ht="12.75">
      <c r="A575" s="15"/>
      <c r="C575" s="16"/>
      <c r="D575" s="53"/>
    </row>
    <row r="576" spans="1:4" ht="12.75">
      <c r="A576" s="15"/>
      <c r="C576" s="16"/>
      <c r="D576" s="53"/>
    </row>
    <row r="577" spans="1:4" ht="12.75">
      <c r="A577" s="15"/>
      <c r="C577" s="16"/>
      <c r="D577" s="53"/>
    </row>
    <row r="578" spans="1:4" ht="12.75">
      <c r="A578" s="15"/>
      <c r="C578" s="16"/>
      <c r="D578" s="53"/>
    </row>
    <row r="579" spans="1:4" ht="12.75">
      <c r="A579" s="15"/>
      <c r="C579" s="16"/>
      <c r="D579" s="53"/>
    </row>
    <row r="580" spans="1:4" ht="12.75">
      <c r="A580" s="15"/>
      <c r="C580" s="16"/>
      <c r="D580" s="53"/>
    </row>
    <row r="581" spans="1:4" ht="12.75">
      <c r="A581" s="15"/>
      <c r="C581" s="16"/>
      <c r="D581" s="53"/>
    </row>
    <row r="582" spans="1:4" ht="12.75">
      <c r="A582" s="15"/>
      <c r="C582" s="16"/>
      <c r="D582" s="53"/>
    </row>
    <row r="583" spans="1:4" ht="12.75">
      <c r="A583" s="15"/>
      <c r="C583" s="16"/>
      <c r="D583" s="53"/>
    </row>
    <row r="584" spans="1:4" ht="12.75">
      <c r="A584" s="15"/>
      <c r="C584" s="16"/>
      <c r="D584" s="53"/>
    </row>
    <row r="585" spans="1:4" ht="12.75">
      <c r="A585" s="15"/>
      <c r="C585" s="16"/>
      <c r="D585" s="53"/>
    </row>
    <row r="586" spans="1:4" ht="12.75">
      <c r="A586" s="15"/>
      <c r="C586" s="16"/>
      <c r="D586" s="53"/>
    </row>
    <row r="587" spans="1:4" ht="12.75">
      <c r="A587" s="15"/>
      <c r="C587" s="16"/>
      <c r="D587" s="53"/>
    </row>
    <row r="588" spans="1:4" ht="12.75">
      <c r="A588" s="15"/>
      <c r="C588" s="16"/>
      <c r="D588" s="53"/>
    </row>
    <row r="589" spans="1:4" ht="12.75">
      <c r="A589" s="15"/>
      <c r="C589" s="16"/>
      <c r="D589" s="53"/>
    </row>
    <row r="590" spans="1:4" ht="12.75">
      <c r="A590" s="15"/>
      <c r="C590" s="16"/>
      <c r="D590" s="53"/>
    </row>
    <row r="591" spans="1:4" ht="12.75">
      <c r="A591" s="15"/>
      <c r="C591" s="16"/>
      <c r="D591" s="53"/>
    </row>
    <row r="592" spans="1:4" ht="12.75">
      <c r="A592" s="15"/>
      <c r="C592" s="16"/>
      <c r="D592" s="53"/>
    </row>
    <row r="593" spans="1:4" ht="12.75">
      <c r="A593" s="15"/>
      <c r="C593" s="16"/>
      <c r="D593" s="53"/>
    </row>
    <row r="594" spans="1:4" ht="12.75">
      <c r="A594" s="15"/>
      <c r="C594" s="16"/>
      <c r="D594" s="53"/>
    </row>
    <row r="595" spans="1:4" ht="12.75">
      <c r="A595" s="15"/>
      <c r="C595" s="16"/>
      <c r="D595" s="53"/>
    </row>
    <row r="596" spans="1:4" ht="12.75">
      <c r="A596" s="15"/>
      <c r="C596" s="16"/>
      <c r="D596" s="53"/>
    </row>
    <row r="597" spans="1:4" ht="12.75">
      <c r="A597" s="15"/>
      <c r="C597" s="16"/>
      <c r="D597" s="53"/>
    </row>
    <row r="598" spans="1:4" ht="12.75">
      <c r="A598" s="15"/>
      <c r="C598" s="16"/>
      <c r="D598" s="53"/>
    </row>
    <row r="599" spans="1:4" ht="12.75">
      <c r="A599" s="15"/>
      <c r="C599" s="16"/>
      <c r="D599" s="53"/>
    </row>
    <row r="600" spans="1:4" ht="12.75">
      <c r="A600" s="15"/>
      <c r="C600" s="16"/>
      <c r="D600" s="53"/>
    </row>
    <row r="601" spans="1:4" ht="12.75">
      <c r="A601" s="15"/>
      <c r="C601" s="16"/>
      <c r="D601" s="53"/>
    </row>
    <row r="602" spans="1:4" ht="12.75">
      <c r="A602" s="15"/>
      <c r="C602" s="16"/>
      <c r="D602" s="53"/>
    </row>
    <row r="603" spans="1:4" ht="12.75">
      <c r="A603" s="15"/>
      <c r="C603" s="16"/>
      <c r="D603" s="53"/>
    </row>
    <row r="604" spans="1:4" ht="12.75">
      <c r="A604" s="15"/>
      <c r="C604" s="16"/>
      <c r="D604" s="53"/>
    </row>
    <row r="605" spans="1:4" ht="12.75">
      <c r="A605" s="15"/>
      <c r="C605" s="16"/>
      <c r="D605" s="53"/>
    </row>
    <row r="606" spans="1:4" ht="12.75">
      <c r="A606" s="15"/>
      <c r="C606" s="16"/>
      <c r="D606" s="53"/>
    </row>
    <row r="607" spans="1:4" ht="12.75">
      <c r="A607" s="15"/>
      <c r="C607" s="16"/>
      <c r="D607" s="53"/>
    </row>
    <row r="608" spans="1:4" ht="12.75">
      <c r="A608" s="15"/>
      <c r="C608" s="16"/>
      <c r="D608" s="53"/>
    </row>
    <row r="609" spans="1:4" ht="12.75">
      <c r="A609" s="15"/>
      <c r="C609" s="16"/>
      <c r="D609" s="53"/>
    </row>
    <row r="610" spans="1:4" ht="12.75">
      <c r="A610" s="15"/>
      <c r="C610" s="16"/>
      <c r="D610" s="53"/>
    </row>
    <row r="611" spans="1:4" ht="12.75">
      <c r="A611" s="15"/>
      <c r="C611" s="16"/>
      <c r="D611" s="53"/>
    </row>
    <row r="612" spans="1:4" ht="12.75">
      <c r="A612" s="15"/>
      <c r="C612" s="16"/>
      <c r="D612" s="53"/>
    </row>
    <row r="613" spans="1:4" ht="12.75">
      <c r="A613" s="15"/>
      <c r="C613" s="16"/>
      <c r="D613" s="53"/>
    </row>
    <row r="614" spans="1:4" ht="12.75">
      <c r="A614" s="15"/>
      <c r="C614" s="16"/>
      <c r="D614" s="53"/>
    </row>
    <row r="615" spans="1:4" ht="12.75">
      <c r="A615" s="15"/>
      <c r="C615" s="16"/>
      <c r="D615" s="53"/>
    </row>
    <row r="616" spans="1:4" ht="12.75">
      <c r="A616" s="15"/>
      <c r="C616" s="16"/>
      <c r="D616" s="53"/>
    </row>
    <row r="617" spans="1:4" ht="12.75">
      <c r="A617" s="15"/>
      <c r="C617" s="16"/>
      <c r="D617" s="53"/>
    </row>
    <row r="618" spans="1:4" ht="12.75">
      <c r="A618" s="15"/>
      <c r="C618" s="16"/>
      <c r="D618" s="53"/>
    </row>
    <row r="619" spans="1:4" ht="12.75">
      <c r="A619" s="15"/>
      <c r="C619" s="16"/>
      <c r="D619" s="53"/>
    </row>
    <row r="620" spans="1:4" ht="12.75">
      <c r="A620" s="15"/>
      <c r="C620" s="16"/>
      <c r="D620" s="53"/>
    </row>
    <row r="621" spans="1:4" ht="12.75">
      <c r="A621" s="15"/>
      <c r="C621" s="16"/>
      <c r="D621" s="53"/>
    </row>
    <row r="622" spans="1:4" ht="12.75">
      <c r="A622" s="15"/>
      <c r="C622" s="16"/>
      <c r="D622" s="53"/>
    </row>
    <row r="623" spans="1:4" ht="12.75">
      <c r="A623" s="15"/>
      <c r="C623" s="16"/>
      <c r="D623" s="53"/>
    </row>
    <row r="624" spans="1:4" ht="12.75">
      <c r="A624" s="15"/>
      <c r="C624" s="16"/>
      <c r="D624" s="53"/>
    </row>
    <row r="625" spans="1:4" ht="12.75">
      <c r="A625" s="15"/>
      <c r="C625" s="16"/>
      <c r="D625" s="53"/>
    </row>
    <row r="626" spans="1:4" ht="12.75">
      <c r="A626" s="15"/>
      <c r="C626" s="16"/>
      <c r="D626" s="53"/>
    </row>
    <row r="627" spans="1:4" ht="12.75">
      <c r="A627" s="15"/>
      <c r="C627" s="16"/>
      <c r="D627" s="53"/>
    </row>
    <row r="628" spans="1:4" ht="12.75">
      <c r="A628" s="15"/>
      <c r="C628" s="16"/>
      <c r="D628" s="53"/>
    </row>
    <row r="629" spans="1:4" ht="12.75">
      <c r="A629" s="15"/>
      <c r="C629" s="16"/>
      <c r="D629" s="53"/>
    </row>
    <row r="630" spans="1:4" ht="12.75">
      <c r="A630" s="15"/>
      <c r="C630" s="16"/>
      <c r="D630" s="53"/>
    </row>
    <row r="631" spans="1:4" ht="12.75">
      <c r="A631" s="15"/>
      <c r="C631" s="16"/>
      <c r="D631" s="53"/>
    </row>
    <row r="632" spans="1:4" ht="12.75">
      <c r="A632" s="15"/>
      <c r="C632" s="16"/>
      <c r="D632" s="53"/>
    </row>
    <row r="633" spans="1:4" ht="12.75">
      <c r="A633" s="15"/>
      <c r="C633" s="16"/>
      <c r="D633" s="53"/>
    </row>
    <row r="634" spans="1:4" ht="12.75">
      <c r="A634" s="15"/>
      <c r="C634" s="16"/>
      <c r="D634" s="53"/>
    </row>
    <row r="635" spans="1:4" ht="12.75">
      <c r="A635" s="15"/>
      <c r="C635" s="16"/>
      <c r="D635" s="53"/>
    </row>
    <row r="636" spans="1:4" ht="12.75">
      <c r="A636" s="15"/>
      <c r="C636" s="16"/>
      <c r="D636" s="53"/>
    </row>
    <row r="637" spans="1:4" ht="12.75">
      <c r="A637" s="15"/>
      <c r="C637" s="16"/>
      <c r="D637" s="53"/>
    </row>
    <row r="638" spans="1:4" ht="12.75">
      <c r="A638" s="15"/>
      <c r="C638" s="16"/>
      <c r="D638" s="53"/>
    </row>
    <row r="639" spans="1:4" ht="12.75">
      <c r="A639" s="15"/>
      <c r="C639" s="16"/>
      <c r="D639" s="53"/>
    </row>
    <row r="640" spans="1:4" ht="12.75">
      <c r="A640" s="15"/>
      <c r="C640" s="16"/>
      <c r="D640" s="53"/>
    </row>
    <row r="641" spans="1:4" ht="12.75">
      <c r="A641" s="15"/>
      <c r="C641" s="16"/>
      <c r="D641" s="53"/>
    </row>
    <row r="642" spans="1:4" ht="12.75">
      <c r="A642" s="15"/>
      <c r="C642" s="16"/>
      <c r="D642" s="53"/>
    </row>
    <row r="643" spans="1:4" ht="12.75">
      <c r="A643" s="15"/>
      <c r="C643" s="16"/>
      <c r="D643" s="53"/>
    </row>
    <row r="644" spans="1:4" ht="12.75">
      <c r="A644" s="15"/>
      <c r="C644" s="16"/>
      <c r="D644" s="53"/>
    </row>
    <row r="645" spans="1:4" ht="12.75">
      <c r="A645" s="15"/>
      <c r="C645" s="16"/>
      <c r="D645" s="53"/>
    </row>
    <row r="646" spans="1:4" ht="12.75">
      <c r="A646" s="15"/>
      <c r="C646" s="16"/>
      <c r="D646" s="53"/>
    </row>
    <row r="647" spans="1:4" ht="12.75">
      <c r="A647" s="15"/>
      <c r="C647" s="16"/>
      <c r="D647" s="53"/>
    </row>
    <row r="648" spans="1:4" ht="12.75">
      <c r="A648" s="15"/>
      <c r="C648" s="16"/>
      <c r="D648" s="53"/>
    </row>
    <row r="649" spans="1:4" ht="12.75">
      <c r="A649" s="15"/>
      <c r="C649" s="16"/>
      <c r="D649" s="53"/>
    </row>
    <row r="650" spans="1:4" ht="12.75">
      <c r="A650" s="15"/>
      <c r="C650" s="16"/>
      <c r="D650" s="53"/>
    </row>
    <row r="651" spans="1:4" ht="12.75">
      <c r="A651" s="15"/>
      <c r="C651" s="16"/>
      <c r="D651" s="53"/>
    </row>
    <row r="652" spans="1:4" ht="12.75">
      <c r="A652" s="15"/>
      <c r="C652" s="16"/>
      <c r="D652" s="53"/>
    </row>
    <row r="653" spans="1:4" ht="12.75">
      <c r="A653" s="15"/>
      <c r="C653" s="16"/>
      <c r="D653" s="53"/>
    </row>
    <row r="654" spans="1:4" ht="12.75">
      <c r="A654" s="15"/>
      <c r="C654" s="16"/>
      <c r="D654" s="53"/>
    </row>
    <row r="655" spans="1:4" ht="12.75">
      <c r="A655" s="15"/>
      <c r="C655" s="16"/>
      <c r="D655" s="53"/>
    </row>
    <row r="656" spans="1:4" ht="12.75">
      <c r="A656" s="15"/>
      <c r="C656" s="16"/>
      <c r="D656" s="53"/>
    </row>
    <row r="657" spans="1:4" ht="12.75">
      <c r="A657" s="15"/>
      <c r="C657" s="16"/>
      <c r="D657" s="53"/>
    </row>
    <row r="658" spans="1:4" ht="12.75">
      <c r="A658" s="15"/>
      <c r="C658" s="16"/>
      <c r="D658" s="53"/>
    </row>
    <row r="659" spans="1:4" ht="12.75">
      <c r="A659" s="15"/>
      <c r="C659" s="16"/>
      <c r="D659" s="53"/>
    </row>
    <row r="660" spans="1:4" ht="12.75">
      <c r="A660" s="15"/>
      <c r="C660" s="16"/>
      <c r="D660" s="53"/>
    </row>
    <row r="661" spans="1:4" ht="12.75">
      <c r="A661" s="15"/>
      <c r="C661" s="16"/>
      <c r="D661" s="53"/>
    </row>
    <row r="662" spans="1:4" ht="12.75">
      <c r="A662" s="15"/>
      <c r="C662" s="16"/>
      <c r="D662" s="53"/>
    </row>
    <row r="663" spans="1:4" ht="12.75">
      <c r="A663" s="15"/>
      <c r="C663" s="16"/>
      <c r="D663" s="53"/>
    </row>
    <row r="664" spans="1:4" ht="12.75">
      <c r="A664" s="15"/>
      <c r="C664" s="16"/>
      <c r="D664" s="53"/>
    </row>
    <row r="665" spans="1:4" ht="12.75">
      <c r="A665" s="15"/>
      <c r="C665" s="16"/>
      <c r="D665" s="53"/>
    </row>
    <row r="666" spans="1:4" ht="12.75">
      <c r="A666" s="15"/>
      <c r="C666" s="16"/>
      <c r="D666" s="53"/>
    </row>
    <row r="667" spans="1:4" ht="12.75">
      <c r="A667" s="15"/>
      <c r="C667" s="16"/>
      <c r="D667" s="53"/>
    </row>
    <row r="668" spans="1:4" ht="12.75">
      <c r="A668" s="15"/>
      <c r="C668" s="16"/>
      <c r="D668" s="53"/>
    </row>
    <row r="669" spans="1:4" ht="12.75">
      <c r="A669" s="15"/>
      <c r="C669" s="16"/>
      <c r="D669" s="53"/>
    </row>
    <row r="670" spans="1:4" ht="12.75">
      <c r="A670" s="15"/>
      <c r="C670" s="16"/>
      <c r="D670" s="53"/>
    </row>
    <row r="671" spans="1:4" ht="12.75">
      <c r="A671" s="15"/>
      <c r="C671" s="16"/>
      <c r="D671" s="53"/>
    </row>
    <row r="672" spans="1:4" ht="12.75">
      <c r="A672" s="15"/>
      <c r="C672" s="16"/>
      <c r="D672" s="53"/>
    </row>
    <row r="673" spans="1:4" ht="12.75">
      <c r="A673" s="15"/>
      <c r="C673" s="16"/>
      <c r="D673" s="53"/>
    </row>
    <row r="674" spans="1:4" ht="12.75">
      <c r="A674" s="15"/>
      <c r="C674" s="16"/>
      <c r="D674" s="53"/>
    </row>
    <row r="675" spans="1:4" ht="12.75">
      <c r="A675" s="15"/>
      <c r="C675" s="16"/>
      <c r="D675" s="53"/>
    </row>
    <row r="676" spans="1:4" ht="12.75">
      <c r="A676" s="15"/>
      <c r="C676" s="16"/>
      <c r="D676" s="53"/>
    </row>
    <row r="677" spans="1:4" ht="12.75">
      <c r="A677" s="15"/>
      <c r="C677" s="16"/>
      <c r="D677" s="53"/>
    </row>
    <row r="678" spans="1:4" ht="12.75">
      <c r="A678" s="15"/>
      <c r="C678" s="16"/>
      <c r="D678" s="53"/>
    </row>
    <row r="679" spans="1:4" ht="12.75">
      <c r="A679" s="15"/>
      <c r="C679" s="16"/>
      <c r="D679" s="53"/>
    </row>
    <row r="680" spans="1:4" ht="12.75">
      <c r="A680" s="15"/>
      <c r="C680" s="16"/>
      <c r="D680" s="53"/>
    </row>
    <row r="681" spans="1:4" ht="12.75">
      <c r="A681" s="15"/>
      <c r="C681" s="16"/>
      <c r="D681" s="53"/>
    </row>
    <row r="682" spans="1:4" ht="12.75">
      <c r="A682" s="15"/>
      <c r="C682" s="16"/>
      <c r="D682" s="53"/>
    </row>
    <row r="683" spans="1:4" ht="12.75">
      <c r="A683" s="15"/>
      <c r="C683" s="16"/>
      <c r="D683" s="53"/>
    </row>
    <row r="684" spans="1:4" ht="12.75">
      <c r="A684" s="15"/>
      <c r="C684" s="16"/>
      <c r="D684" s="53"/>
    </row>
    <row r="685" spans="1:4" ht="12.75">
      <c r="A685" s="15"/>
      <c r="C685" s="16"/>
      <c r="D685" s="53"/>
    </row>
    <row r="686" spans="1:4" ht="12.75">
      <c r="A686" s="15"/>
      <c r="C686" s="16"/>
      <c r="D686" s="53"/>
    </row>
    <row r="687" spans="1:4" ht="12.75">
      <c r="A687" s="15"/>
      <c r="C687" s="16"/>
      <c r="D687" s="53"/>
    </row>
    <row r="688" spans="1:4" ht="12.75">
      <c r="A688" s="15"/>
      <c r="C688" s="16"/>
      <c r="D688" s="53"/>
    </row>
    <row r="689" spans="1:4" ht="12.75">
      <c r="A689" s="15"/>
      <c r="C689" s="16"/>
      <c r="D689" s="53"/>
    </row>
    <row r="690" spans="1:4" ht="12.75">
      <c r="A690" s="15"/>
      <c r="C690" s="16"/>
      <c r="D690" s="53"/>
    </row>
    <row r="691" spans="1:4" ht="12.75">
      <c r="A691" s="15"/>
      <c r="C691" s="16"/>
      <c r="D691" s="53"/>
    </row>
    <row r="692" spans="1:4" ht="12.75">
      <c r="A692" s="15"/>
      <c r="C692" s="16"/>
      <c r="D692" s="53"/>
    </row>
    <row r="693" spans="1:4" ht="12.75">
      <c r="A693" s="15"/>
      <c r="C693" s="16"/>
      <c r="D693" s="53"/>
    </row>
    <row r="694" spans="1:4" ht="12.75">
      <c r="A694" s="15"/>
      <c r="C694" s="16"/>
      <c r="D694" s="53"/>
    </row>
    <row r="695" spans="1:4" ht="12.75">
      <c r="A695" s="15"/>
      <c r="C695" s="16"/>
      <c r="D695" s="53"/>
    </row>
    <row r="696" spans="1:4" ht="12.75">
      <c r="A696" s="15"/>
      <c r="C696" s="16"/>
      <c r="D696" s="53"/>
    </row>
    <row r="697" spans="1:4" ht="12.75">
      <c r="A697" s="15"/>
      <c r="C697" s="16"/>
      <c r="D697" s="53"/>
    </row>
    <row r="698" spans="1:4" ht="12.75">
      <c r="A698" s="15"/>
      <c r="C698" s="16"/>
      <c r="D698" s="53"/>
    </row>
    <row r="699" spans="1:4" ht="12.75">
      <c r="A699" s="15"/>
      <c r="C699" s="16"/>
      <c r="D699" s="53"/>
    </row>
    <row r="700" spans="1:4" ht="12.75">
      <c r="A700" s="15"/>
      <c r="C700" s="16"/>
      <c r="D700" s="53"/>
    </row>
    <row r="701" spans="1:4" ht="12.75">
      <c r="A701" s="15"/>
      <c r="C701" s="16"/>
      <c r="D701" s="53"/>
    </row>
    <row r="702" spans="1:4" ht="12.75">
      <c r="A702" s="15"/>
      <c r="C702" s="16"/>
      <c r="D702" s="53"/>
    </row>
    <row r="703" spans="1:4" ht="12.75">
      <c r="A703" s="15"/>
      <c r="C703" s="16"/>
      <c r="D703" s="53"/>
    </row>
    <row r="704" spans="1:4" ht="12.75">
      <c r="A704" s="15"/>
      <c r="C704" s="16"/>
      <c r="D704" s="53"/>
    </row>
    <row r="705" spans="1:4" ht="12.75">
      <c r="A705" s="15"/>
      <c r="C705" s="16"/>
      <c r="D705" s="53"/>
    </row>
    <row r="706" spans="1:4" ht="12.75">
      <c r="A706" s="15"/>
      <c r="C706" s="16"/>
      <c r="D706" s="53"/>
    </row>
    <row r="707" spans="1:4" ht="12.75">
      <c r="A707" s="15"/>
      <c r="C707" s="16"/>
      <c r="D707" s="53"/>
    </row>
    <row r="708" spans="1:4" ht="12.75">
      <c r="A708" s="15"/>
      <c r="C708" s="16"/>
      <c r="D708" s="53"/>
    </row>
    <row r="709" spans="1:4" ht="12.75">
      <c r="A709" s="15"/>
      <c r="C709" s="16"/>
      <c r="D709" s="53"/>
    </row>
    <row r="710" spans="1:4" ht="12.75">
      <c r="A710" s="15"/>
      <c r="C710" s="16"/>
      <c r="D710" s="53"/>
    </row>
    <row r="711" spans="1:4" ht="12.75">
      <c r="A711" s="15"/>
      <c r="C711" s="16"/>
      <c r="D711" s="53"/>
    </row>
    <row r="712" spans="1:4" ht="12.75">
      <c r="A712" s="15"/>
      <c r="C712" s="16"/>
      <c r="D712" s="53"/>
    </row>
    <row r="713" spans="1:4" ht="12.75">
      <c r="A713" s="15"/>
      <c r="C713" s="16"/>
      <c r="D713" s="53"/>
    </row>
    <row r="714" spans="1:4" ht="12.75">
      <c r="A714" s="15"/>
      <c r="C714" s="16"/>
      <c r="D714" s="53"/>
    </row>
    <row r="715" spans="1:4" ht="12.75">
      <c r="A715" s="15"/>
      <c r="C715" s="16"/>
      <c r="D715" s="53"/>
    </row>
    <row r="716" spans="1:4" ht="12.75">
      <c r="A716" s="15"/>
      <c r="C716" s="16"/>
      <c r="D716" s="53"/>
    </row>
    <row r="717" spans="1:4" ht="12.75">
      <c r="A717" s="15"/>
      <c r="C717" s="16"/>
      <c r="D717" s="53"/>
    </row>
    <row r="718" spans="1:4" ht="12.75">
      <c r="A718" s="15"/>
      <c r="C718" s="16"/>
      <c r="D718" s="53"/>
    </row>
    <row r="719" spans="1:4" ht="12.75">
      <c r="A719" s="15"/>
      <c r="C719" s="16"/>
      <c r="D719" s="53"/>
    </row>
    <row r="720" spans="1:4" ht="12.75">
      <c r="A720" s="15"/>
      <c r="C720" s="16"/>
      <c r="D720" s="53"/>
    </row>
    <row r="721" spans="1:4" ht="12.75">
      <c r="A721" s="15"/>
      <c r="C721" s="16"/>
      <c r="D721" s="53"/>
    </row>
    <row r="722" spans="1:4" ht="12.75">
      <c r="A722" s="15"/>
      <c r="C722" s="16"/>
      <c r="D722" s="53"/>
    </row>
    <row r="723" spans="1:4" ht="12.75">
      <c r="A723" s="15"/>
      <c r="C723" s="16"/>
      <c r="D723" s="53"/>
    </row>
    <row r="724" spans="1:4" ht="12.75">
      <c r="A724" s="15"/>
      <c r="C724" s="16"/>
      <c r="D724" s="53"/>
    </row>
    <row r="725" spans="1:4" ht="12.75">
      <c r="A725" s="15"/>
      <c r="C725" s="16"/>
      <c r="D725" s="53"/>
    </row>
    <row r="726" spans="1:4" ht="12.75">
      <c r="A726" s="15"/>
      <c r="C726" s="16"/>
      <c r="D726" s="53"/>
    </row>
    <row r="727" spans="1:4" ht="12.75">
      <c r="A727" s="15"/>
      <c r="C727" s="16"/>
      <c r="D727" s="53"/>
    </row>
    <row r="728" spans="1:4" ht="12.75">
      <c r="A728" s="15"/>
      <c r="C728" s="16"/>
      <c r="D728" s="53"/>
    </row>
    <row r="729" spans="1:4" ht="12.75">
      <c r="A729" s="15"/>
      <c r="C729" s="16"/>
      <c r="D729" s="53"/>
    </row>
    <row r="730" spans="1:4" ht="12.75">
      <c r="A730" s="15"/>
      <c r="C730" s="16"/>
      <c r="D730" s="53"/>
    </row>
    <row r="731" spans="1:4" ht="12.75">
      <c r="A731" s="15"/>
      <c r="C731" s="16"/>
      <c r="D731" s="53"/>
    </row>
    <row r="732" spans="1:4" ht="12.75">
      <c r="A732" s="15"/>
      <c r="C732" s="16"/>
      <c r="D732" s="53"/>
    </row>
    <row r="733" spans="1:4" ht="12.75">
      <c r="A733" s="15"/>
      <c r="C733" s="16"/>
      <c r="D733" s="53"/>
    </row>
    <row r="734" spans="1:4" ht="12.75">
      <c r="A734" s="15"/>
      <c r="C734" s="16"/>
      <c r="D734" s="53"/>
    </row>
    <row r="735" spans="1:4" ht="12.75">
      <c r="A735" s="15"/>
      <c r="C735" s="16"/>
      <c r="D735" s="53"/>
    </row>
    <row r="736" spans="1:4" ht="12.75">
      <c r="A736" s="15"/>
      <c r="C736" s="16"/>
      <c r="D736" s="53"/>
    </row>
    <row r="737" spans="1:4" ht="12.75">
      <c r="A737" s="15"/>
      <c r="C737" s="16"/>
      <c r="D737" s="53"/>
    </row>
    <row r="738" spans="1:4" ht="12.75">
      <c r="A738" s="15"/>
      <c r="C738" s="16"/>
      <c r="D738" s="53"/>
    </row>
    <row r="739" spans="1:4" ht="12.75">
      <c r="A739" s="15"/>
      <c r="C739" s="16"/>
      <c r="D739" s="53"/>
    </row>
    <row r="740" spans="1:4" ht="12.75">
      <c r="A740" s="15"/>
      <c r="C740" s="16"/>
      <c r="D740" s="53"/>
    </row>
    <row r="741" spans="1:4" ht="12.75">
      <c r="A741" s="15"/>
      <c r="C741" s="16"/>
      <c r="D741" s="53"/>
    </row>
    <row r="742" spans="1:4" ht="12.75">
      <c r="A742" s="15"/>
      <c r="C742" s="16"/>
      <c r="D742" s="53"/>
    </row>
    <row r="743" spans="1:4" ht="12.75">
      <c r="A743" s="15"/>
      <c r="C743" s="16"/>
      <c r="D743" s="53"/>
    </row>
    <row r="744" spans="1:4" ht="12.75">
      <c r="A744" s="15"/>
      <c r="C744" s="16"/>
      <c r="D744" s="53"/>
    </row>
    <row r="745" spans="1:4" ht="12.75">
      <c r="A745" s="15"/>
      <c r="C745" s="16"/>
      <c r="D745" s="53"/>
    </row>
    <row r="746" spans="1:4" ht="12.75">
      <c r="A746" s="15"/>
      <c r="C746" s="16"/>
      <c r="D746" s="53"/>
    </row>
    <row r="747" spans="1:4" ht="12.75">
      <c r="A747" s="15"/>
      <c r="C747" s="16"/>
      <c r="D747" s="53"/>
    </row>
    <row r="748" spans="1:4" ht="12.75">
      <c r="A748" s="15"/>
      <c r="C748" s="16"/>
      <c r="D748" s="53"/>
    </row>
    <row r="749" spans="1:4" ht="12.75">
      <c r="A749" s="15"/>
      <c r="C749" s="16"/>
      <c r="D749" s="53"/>
    </row>
    <row r="750" spans="1:4" ht="12.75">
      <c r="A750" s="15"/>
      <c r="C750" s="16"/>
      <c r="D750" s="53"/>
    </row>
    <row r="751" spans="1:4" ht="12.75">
      <c r="A751" s="15"/>
      <c r="C751" s="16"/>
      <c r="D751" s="53"/>
    </row>
    <row r="752" spans="1:4" ht="12.75">
      <c r="A752" s="15"/>
      <c r="C752" s="16"/>
      <c r="D752" s="53"/>
    </row>
    <row r="753" spans="1:4" ht="12.75">
      <c r="A753" s="15"/>
      <c r="C753" s="16"/>
      <c r="D753" s="53"/>
    </row>
    <row r="754" spans="1:4" ht="12.75">
      <c r="A754" s="15"/>
      <c r="C754" s="16"/>
      <c r="D754" s="53"/>
    </row>
    <row r="755" spans="1:4" ht="12.75">
      <c r="A755" s="15"/>
      <c r="C755" s="16"/>
      <c r="D755" s="53"/>
    </row>
    <row r="756" spans="1:4" ht="12.75">
      <c r="A756" s="15"/>
      <c r="C756" s="16"/>
      <c r="D756" s="53"/>
    </row>
    <row r="757" spans="1:4" ht="12.75">
      <c r="A757" s="15"/>
      <c r="C757" s="16"/>
      <c r="D757" s="53"/>
    </row>
  </sheetData>
  <sheetProtection/>
  <mergeCells count="37">
    <mergeCell ref="A227:D227"/>
    <mergeCell ref="A231:D231"/>
    <mergeCell ref="A164:D164"/>
    <mergeCell ref="A3:D3"/>
    <mergeCell ref="A5:D5"/>
    <mergeCell ref="A13:D13"/>
    <mergeCell ref="A29:D29"/>
    <mergeCell ref="B34:C34"/>
    <mergeCell ref="A188:D188"/>
    <mergeCell ref="A159:B159"/>
    <mergeCell ref="B163:C163"/>
    <mergeCell ref="A52:D52"/>
    <mergeCell ref="A65:B65"/>
    <mergeCell ref="A66:D66"/>
    <mergeCell ref="A87:D87"/>
    <mergeCell ref="A35:D35"/>
    <mergeCell ref="A101:D101"/>
    <mergeCell ref="A200:B200"/>
    <mergeCell ref="A224:D224"/>
    <mergeCell ref="A215:D215"/>
    <mergeCell ref="B80:C80"/>
    <mergeCell ref="A183:D183"/>
    <mergeCell ref="A201:D201"/>
    <mergeCell ref="A211:B211"/>
    <mergeCell ref="A197:D197"/>
    <mergeCell ref="A81:D81"/>
    <mergeCell ref="A160:D160"/>
    <mergeCell ref="B238:C238"/>
    <mergeCell ref="A96:B96"/>
    <mergeCell ref="A99:D99"/>
    <mergeCell ref="A120:D120"/>
    <mergeCell ref="B236:C236"/>
    <mergeCell ref="B237:C237"/>
    <mergeCell ref="A143:D143"/>
    <mergeCell ref="B153:C153"/>
    <mergeCell ref="A154:D154"/>
    <mergeCell ref="A213:D213"/>
  </mergeCells>
  <printOptions horizontalCentered="1"/>
  <pageMargins left="0.5905511811023623" right="0" top="0.3937007874015748" bottom="0.1968503937007874" header="0.7086614173228347" footer="0.5118110236220472"/>
  <pageSetup fitToHeight="0" fitToWidth="1" horizontalDpi="600" verticalDpi="600" orientation="portrait" paperSize="9" r:id="rId1"/>
  <headerFooter alignWithMargins="0">
    <oddFooter>&amp;CStrona &amp;P z &amp;N</oddFooter>
  </headerFooter>
  <rowBreaks count="3" manualBreakCount="3">
    <brk id="60" max="3" man="1"/>
    <brk id="119" max="3" man="1"/>
    <brk id="18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view="pageBreakPreview" zoomScale="80" zoomScaleSheetLayoutView="80" zoomScalePageLayoutView="0" workbookViewId="0" topLeftCell="A1">
      <selection activeCell="C15" sqref="C15"/>
    </sheetView>
  </sheetViews>
  <sheetFormatPr defaultColWidth="9.140625" defaultRowHeight="12.75"/>
  <cols>
    <col min="1" max="1" width="5.8515625" style="31" customWidth="1"/>
    <col min="2" max="2" width="42.421875" style="0" customWidth="1"/>
    <col min="3" max="3" width="16.140625" style="27" customWidth="1"/>
    <col min="4" max="4" width="16.7109375" style="0" customWidth="1"/>
  </cols>
  <sheetData>
    <row r="1" ht="16.5">
      <c r="B1" s="5" t="s">
        <v>651</v>
      </c>
    </row>
    <row r="2" ht="16.5">
      <c r="B2" s="5"/>
    </row>
    <row r="3" spans="2:3" ht="12.75" customHeight="1">
      <c r="B3" s="308" t="s">
        <v>47</v>
      </c>
      <c r="C3" s="308"/>
    </row>
    <row r="4" spans="1:4" ht="31.5" customHeight="1">
      <c r="A4" s="103" t="s">
        <v>13</v>
      </c>
      <c r="B4" s="103" t="s">
        <v>11</v>
      </c>
      <c r="C4" s="104" t="s">
        <v>22</v>
      </c>
      <c r="D4" s="104" t="s">
        <v>49</v>
      </c>
    </row>
    <row r="5" spans="1:4" ht="26.25" customHeight="1">
      <c r="A5" s="101">
        <v>1</v>
      </c>
      <c r="B5" s="100" t="s">
        <v>50</v>
      </c>
      <c r="C5" s="21">
        <v>4251220.9399999995</v>
      </c>
      <c r="D5" s="127">
        <v>814.62</v>
      </c>
    </row>
    <row r="6" spans="1:4" ht="26.25" customHeight="1">
      <c r="A6" s="101">
        <v>2</v>
      </c>
      <c r="B6" s="175" t="s">
        <v>703</v>
      </c>
      <c r="C6" s="21">
        <v>1747998.4400000002</v>
      </c>
      <c r="D6" s="127">
        <v>238982.59</v>
      </c>
    </row>
    <row r="7" spans="1:4" ht="26.25" customHeight="1">
      <c r="A7" s="101">
        <v>3</v>
      </c>
      <c r="B7" s="11" t="s">
        <v>288</v>
      </c>
      <c r="C7" s="21">
        <v>891082.74</v>
      </c>
      <c r="D7" s="149">
        <v>0</v>
      </c>
    </row>
    <row r="8" spans="1:4" ht="26.25" customHeight="1">
      <c r="A8" s="101">
        <v>4</v>
      </c>
      <c r="B8" s="11" t="s">
        <v>321</v>
      </c>
      <c r="C8" s="21">
        <v>152963.67</v>
      </c>
      <c r="D8" s="127">
        <v>8713.89</v>
      </c>
    </row>
    <row r="9" spans="1:4" s="4" customFormat="1" ht="26.25" customHeight="1">
      <c r="A9" s="101">
        <v>5</v>
      </c>
      <c r="B9" s="20" t="s">
        <v>297</v>
      </c>
      <c r="C9" s="21">
        <v>239527.83</v>
      </c>
      <c r="D9" s="127">
        <v>1563.75</v>
      </c>
    </row>
    <row r="10" spans="1:4" s="4" customFormat="1" ht="26.25" customHeight="1">
      <c r="A10" s="101">
        <v>6</v>
      </c>
      <c r="B10" s="174" t="s">
        <v>704</v>
      </c>
      <c r="C10" s="21">
        <v>740000</v>
      </c>
      <c r="D10" s="127">
        <v>40000</v>
      </c>
    </row>
    <row r="11" spans="1:4" s="4" customFormat="1" ht="26.25" customHeight="1">
      <c r="A11" s="101">
        <v>7</v>
      </c>
      <c r="B11" s="20" t="s">
        <v>302</v>
      </c>
      <c r="C11" s="21">
        <v>82882.09</v>
      </c>
      <c r="D11" s="128">
        <v>0</v>
      </c>
    </row>
    <row r="12" spans="1:4" s="4" customFormat="1" ht="26.25" customHeight="1">
      <c r="A12" s="101">
        <v>8</v>
      </c>
      <c r="B12" s="20" t="s">
        <v>307</v>
      </c>
      <c r="C12" s="21">
        <v>953582.55</v>
      </c>
      <c r="D12" s="128">
        <v>969.78</v>
      </c>
    </row>
    <row r="13" spans="1:4" s="4" customFormat="1" ht="26.25" customHeight="1">
      <c r="A13" s="101">
        <v>9</v>
      </c>
      <c r="B13" s="20" t="s">
        <v>312</v>
      </c>
      <c r="C13" s="21">
        <v>199862.9</v>
      </c>
      <c r="D13" s="128">
        <v>25697.92</v>
      </c>
    </row>
    <row r="14" spans="1:4" s="4" customFormat="1" ht="26.25" customHeight="1">
      <c r="A14" s="101">
        <v>10</v>
      </c>
      <c r="B14" s="20" t="s">
        <v>325</v>
      </c>
      <c r="C14" s="21">
        <v>890353.41</v>
      </c>
      <c r="D14" s="143">
        <v>688627.26</v>
      </c>
    </row>
    <row r="15" spans="1:4" ht="18" customHeight="1">
      <c r="A15" s="30"/>
      <c r="B15" s="144" t="s">
        <v>12</v>
      </c>
      <c r="C15" s="28">
        <f>SUM(C5:C14)</f>
        <v>10149474.57</v>
      </c>
      <c r="D15" s="28">
        <f>SUM(D5:D14)</f>
        <v>1005369.81</v>
      </c>
    </row>
    <row r="16" spans="2:3" ht="12.75">
      <c r="B16" s="4"/>
      <c r="C16" s="29"/>
    </row>
    <row r="17" spans="2:3" ht="12.75">
      <c r="B17" s="4"/>
      <c r="C17" s="29"/>
    </row>
    <row r="18" spans="2:3" ht="12.75">
      <c r="B18" s="4"/>
      <c r="C18" s="29"/>
    </row>
    <row r="19" spans="2:3" ht="12.75">
      <c r="B19" s="4"/>
      <c r="C19" s="29"/>
    </row>
    <row r="20" spans="2:3" ht="12.75">
      <c r="B20" s="4"/>
      <c r="C20" s="29"/>
    </row>
    <row r="21" spans="2:3" ht="12.75">
      <c r="B21" s="4"/>
      <c r="C21" s="29"/>
    </row>
    <row r="22" spans="2:3" ht="12.75">
      <c r="B22" s="4"/>
      <c r="C22" s="29"/>
    </row>
    <row r="23" spans="2:3" ht="12.75">
      <c r="B23" s="4"/>
      <c r="C23" s="29"/>
    </row>
    <row r="24" spans="2:3" ht="12.75">
      <c r="B24" s="4"/>
      <c r="C24" s="29"/>
    </row>
    <row r="25" spans="2:3" ht="12.75">
      <c r="B25" s="4"/>
      <c r="C25" s="29"/>
    </row>
  </sheetData>
  <sheetProtection/>
  <mergeCells count="1">
    <mergeCell ref="B3:C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view="pageBreakPreview" zoomScale="90" zoomScaleSheetLayoutView="90" zoomScalePageLayoutView="0" workbookViewId="0" topLeftCell="A1">
      <selection activeCell="B4" sqref="B4"/>
    </sheetView>
  </sheetViews>
  <sheetFormatPr defaultColWidth="9.140625" defaultRowHeight="12.75"/>
  <cols>
    <col min="1" max="1" width="4.140625" style="31" customWidth="1"/>
    <col min="2" max="2" width="53.28125" style="0" customWidth="1"/>
    <col min="3" max="3" width="37.57421875" style="0" customWidth="1"/>
  </cols>
  <sheetData>
    <row r="1" spans="2:3" ht="15" customHeight="1">
      <c r="B1" s="14" t="s">
        <v>944</v>
      </c>
      <c r="C1" s="33"/>
    </row>
    <row r="2" ht="12.75">
      <c r="B2" s="14"/>
    </row>
    <row r="3" spans="1:4" ht="69" customHeight="1">
      <c r="A3" s="309" t="s">
        <v>280</v>
      </c>
      <c r="B3" s="309"/>
      <c r="C3" s="309"/>
      <c r="D3" s="35"/>
    </row>
    <row r="4" spans="1:4" ht="9" customHeight="1">
      <c r="A4" s="34"/>
      <c r="B4" s="34"/>
      <c r="C4" s="34"/>
      <c r="D4" s="35"/>
    </row>
    <row r="6" spans="1:3" ht="30.75" customHeight="1">
      <c r="A6" s="105" t="s">
        <v>13</v>
      </c>
      <c r="B6" s="105" t="s">
        <v>20</v>
      </c>
      <c r="C6" s="106" t="s">
        <v>21</v>
      </c>
    </row>
    <row r="7" spans="1:3" ht="18.75" customHeight="1">
      <c r="A7" s="310" t="s">
        <v>109</v>
      </c>
      <c r="B7" s="311"/>
      <c r="C7" s="312"/>
    </row>
    <row r="8" spans="1:3" ht="15.75" customHeight="1">
      <c r="A8" s="172" t="s">
        <v>397</v>
      </c>
      <c r="B8" s="59" t="s">
        <v>497</v>
      </c>
      <c r="C8" s="59"/>
    </row>
    <row r="9" spans="1:3" ht="15.75" customHeight="1">
      <c r="A9" s="172" t="s">
        <v>398</v>
      </c>
      <c r="B9" s="59" t="s">
        <v>498</v>
      </c>
      <c r="C9" s="59"/>
    </row>
    <row r="10" spans="1:3" ht="14.25" customHeight="1">
      <c r="A10" s="310" t="s">
        <v>324</v>
      </c>
      <c r="B10" s="311"/>
      <c r="C10" s="312"/>
    </row>
    <row r="11" spans="1:3" ht="12.75">
      <c r="A11" s="30" t="s">
        <v>397</v>
      </c>
      <c r="B11" s="173" t="s">
        <v>642</v>
      </c>
      <c r="C11" s="140" t="s">
        <v>643</v>
      </c>
    </row>
  </sheetData>
  <sheetProtection/>
  <mergeCells count="3">
    <mergeCell ref="A3:C3"/>
    <mergeCell ref="A10:C10"/>
    <mergeCell ref="A7:C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8"/>
  <sheetViews>
    <sheetView view="pageBreakPreview" zoomScale="86" zoomScaleSheetLayoutView="86" zoomScalePageLayoutView="0" workbookViewId="0" topLeftCell="A1">
      <selection activeCell="A2" sqref="A2:I2"/>
    </sheetView>
  </sheetViews>
  <sheetFormatPr defaultColWidth="9.140625" defaultRowHeight="12.75"/>
  <cols>
    <col min="1" max="1" width="3.7109375" style="202" customWidth="1"/>
    <col min="2" max="2" width="14.8515625" style="202" customWidth="1"/>
    <col min="3" max="3" width="14.00390625" style="202" customWidth="1"/>
    <col min="4" max="4" width="21.8515625" style="203" customWidth="1"/>
    <col min="5" max="5" width="10.8515625" style="202" customWidth="1"/>
    <col min="6" max="6" width="14.28125" style="202" customWidth="1"/>
    <col min="7" max="7" width="12.00390625" style="202" customWidth="1"/>
    <col min="8" max="8" width="13.140625" style="202" customWidth="1"/>
    <col min="9" max="9" width="11.57421875" style="204" customWidth="1"/>
    <col min="10" max="10" width="10.8515625" style="204" customWidth="1"/>
    <col min="11" max="11" width="15.140625" style="202" customWidth="1"/>
    <col min="12" max="12" width="10.00390625" style="202" customWidth="1"/>
    <col min="13" max="13" width="11.421875" style="202" customWidth="1"/>
    <col min="14" max="14" width="22.28125" style="202" customWidth="1"/>
    <col min="15" max="15" width="14.7109375" style="205" customWidth="1"/>
    <col min="16" max="16" width="25.8515625" style="202" customWidth="1"/>
    <col min="17" max="17" width="12.28125" style="205" customWidth="1"/>
    <col min="18" max="21" width="15.00390625" style="202" customWidth="1"/>
    <col min="22" max="25" width="8.00390625" style="202" customWidth="1"/>
    <col min="26" max="16384" width="9.140625" style="202" customWidth="1"/>
  </cols>
  <sheetData>
    <row r="1" spans="1:9" ht="18">
      <c r="A1" s="201" t="s">
        <v>945</v>
      </c>
      <c r="I1" s="236"/>
    </row>
    <row r="2" spans="1:9" ht="23.25" customHeight="1" thickBot="1">
      <c r="A2" s="313" t="s">
        <v>710</v>
      </c>
      <c r="B2" s="313"/>
      <c r="C2" s="313"/>
      <c r="D2" s="313"/>
      <c r="E2" s="313"/>
      <c r="F2" s="313"/>
      <c r="G2" s="313"/>
      <c r="H2" s="313"/>
      <c r="I2" s="313"/>
    </row>
    <row r="3" spans="1:25" s="206" customFormat="1" ht="18" customHeight="1">
      <c r="A3" s="314" t="s">
        <v>13</v>
      </c>
      <c r="B3" s="317" t="s">
        <v>711</v>
      </c>
      <c r="C3" s="317" t="s">
        <v>712</v>
      </c>
      <c r="D3" s="317" t="s">
        <v>713</v>
      </c>
      <c r="E3" s="317" t="s">
        <v>714</v>
      </c>
      <c r="F3" s="317" t="s">
        <v>715</v>
      </c>
      <c r="G3" s="317" t="s">
        <v>716</v>
      </c>
      <c r="H3" s="317" t="s">
        <v>717</v>
      </c>
      <c r="I3" s="317" t="s">
        <v>718</v>
      </c>
      <c r="J3" s="317" t="s">
        <v>719</v>
      </c>
      <c r="K3" s="322" t="s">
        <v>720</v>
      </c>
      <c r="L3" s="320" t="s">
        <v>721</v>
      </c>
      <c r="M3" s="320" t="s">
        <v>722</v>
      </c>
      <c r="N3" s="320" t="s">
        <v>723</v>
      </c>
      <c r="O3" s="332" t="s">
        <v>724</v>
      </c>
      <c r="P3" s="320" t="s">
        <v>725</v>
      </c>
      <c r="Q3" s="320"/>
      <c r="R3" s="320" t="s">
        <v>726</v>
      </c>
      <c r="S3" s="320"/>
      <c r="T3" s="320" t="s">
        <v>727</v>
      </c>
      <c r="U3" s="320"/>
      <c r="V3" s="322" t="s">
        <v>728</v>
      </c>
      <c r="W3" s="323"/>
      <c r="X3" s="323"/>
      <c r="Y3" s="324"/>
    </row>
    <row r="4" spans="1:25" s="206" customFormat="1" ht="36.75" customHeight="1">
      <c r="A4" s="315"/>
      <c r="B4" s="318"/>
      <c r="C4" s="318"/>
      <c r="D4" s="318"/>
      <c r="E4" s="318"/>
      <c r="F4" s="318"/>
      <c r="G4" s="318"/>
      <c r="H4" s="318"/>
      <c r="I4" s="318"/>
      <c r="J4" s="318"/>
      <c r="K4" s="328"/>
      <c r="L4" s="321"/>
      <c r="M4" s="321"/>
      <c r="N4" s="321"/>
      <c r="O4" s="333"/>
      <c r="P4" s="321"/>
      <c r="Q4" s="321"/>
      <c r="R4" s="321"/>
      <c r="S4" s="321"/>
      <c r="T4" s="321"/>
      <c r="U4" s="321"/>
      <c r="V4" s="325"/>
      <c r="W4" s="326"/>
      <c r="X4" s="326"/>
      <c r="Y4" s="327"/>
    </row>
    <row r="5" spans="1:25" s="206" customFormat="1" ht="42" customHeight="1" thickBot="1">
      <c r="A5" s="316"/>
      <c r="B5" s="319"/>
      <c r="C5" s="319"/>
      <c r="D5" s="319"/>
      <c r="E5" s="319"/>
      <c r="F5" s="319"/>
      <c r="G5" s="319"/>
      <c r="H5" s="319"/>
      <c r="I5" s="319"/>
      <c r="J5" s="319"/>
      <c r="K5" s="329"/>
      <c r="L5" s="330"/>
      <c r="M5" s="330"/>
      <c r="N5" s="330"/>
      <c r="O5" s="334"/>
      <c r="P5" s="207" t="s">
        <v>729</v>
      </c>
      <c r="Q5" s="208" t="s">
        <v>730</v>
      </c>
      <c r="R5" s="207" t="s">
        <v>731</v>
      </c>
      <c r="S5" s="207" t="s">
        <v>732</v>
      </c>
      <c r="T5" s="207" t="s">
        <v>731</v>
      </c>
      <c r="U5" s="207" t="s">
        <v>732</v>
      </c>
      <c r="V5" s="209" t="s">
        <v>733</v>
      </c>
      <c r="W5" s="209" t="s">
        <v>734</v>
      </c>
      <c r="X5" s="209" t="s">
        <v>735</v>
      </c>
      <c r="Y5" s="209" t="s">
        <v>736</v>
      </c>
    </row>
    <row r="6" spans="1:25" ht="18.75" customHeight="1">
      <c r="A6" s="331" t="s">
        <v>109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210"/>
      <c r="M6" s="210"/>
      <c r="N6" s="210"/>
      <c r="O6" s="211"/>
      <c r="P6" s="210"/>
      <c r="Q6" s="211"/>
      <c r="R6" s="210"/>
      <c r="S6" s="210"/>
      <c r="T6" s="210"/>
      <c r="U6" s="210"/>
      <c r="V6" s="210"/>
      <c r="W6" s="210"/>
      <c r="X6" s="210"/>
      <c r="Y6" s="210"/>
    </row>
    <row r="7" spans="1:25" s="219" customFormat="1" ht="25.5">
      <c r="A7" s="2" t="s">
        <v>397</v>
      </c>
      <c r="B7" s="39" t="s">
        <v>737</v>
      </c>
      <c r="C7" s="39" t="s">
        <v>738</v>
      </c>
      <c r="D7" s="2" t="s">
        <v>739</v>
      </c>
      <c r="E7" s="2" t="s">
        <v>740</v>
      </c>
      <c r="F7" s="39" t="s">
        <v>741</v>
      </c>
      <c r="G7" s="2">
        <v>1598</v>
      </c>
      <c r="H7" s="39">
        <v>2016</v>
      </c>
      <c r="I7" s="39" t="s">
        <v>742</v>
      </c>
      <c r="J7" s="39">
        <v>5</v>
      </c>
      <c r="K7" s="212">
        <v>1200</v>
      </c>
      <c r="L7" s="39">
        <v>2897</v>
      </c>
      <c r="M7" s="213">
        <v>31376</v>
      </c>
      <c r="N7" s="214"/>
      <c r="O7" s="215">
        <v>33000</v>
      </c>
      <c r="P7" s="216" t="s">
        <v>743</v>
      </c>
      <c r="Q7" s="217">
        <v>3000</v>
      </c>
      <c r="R7" s="218" t="s">
        <v>801</v>
      </c>
      <c r="S7" s="218" t="s">
        <v>803</v>
      </c>
      <c r="T7" s="218" t="s">
        <v>801</v>
      </c>
      <c r="U7" s="218" t="s">
        <v>803</v>
      </c>
      <c r="V7" s="22" t="s">
        <v>4</v>
      </c>
      <c r="W7" s="22" t="s">
        <v>4</v>
      </c>
      <c r="X7" s="22" t="s">
        <v>4</v>
      </c>
      <c r="Y7" s="22" t="s">
        <v>4</v>
      </c>
    </row>
    <row r="8" spans="1:25" s="219" customFormat="1" ht="12.75">
      <c r="A8" s="2" t="s">
        <v>398</v>
      </c>
      <c r="B8" s="2" t="s">
        <v>744</v>
      </c>
      <c r="C8" s="2" t="s">
        <v>745</v>
      </c>
      <c r="D8" s="2" t="s">
        <v>746</v>
      </c>
      <c r="E8" s="2" t="s">
        <v>747</v>
      </c>
      <c r="F8" s="2" t="s">
        <v>748</v>
      </c>
      <c r="G8" s="2">
        <v>2200</v>
      </c>
      <c r="H8" s="2">
        <v>2009</v>
      </c>
      <c r="I8" s="2" t="s">
        <v>749</v>
      </c>
      <c r="J8" s="2">
        <v>3</v>
      </c>
      <c r="K8" s="220">
        <v>1265</v>
      </c>
      <c r="L8" s="2">
        <v>3300</v>
      </c>
      <c r="M8" s="40">
        <v>168048</v>
      </c>
      <c r="N8" s="221"/>
      <c r="O8" s="222">
        <v>27600</v>
      </c>
      <c r="P8" s="223"/>
      <c r="Q8" s="217"/>
      <c r="R8" s="3" t="s">
        <v>802</v>
      </c>
      <c r="S8" s="3" t="s">
        <v>804</v>
      </c>
      <c r="T8" s="3" t="s">
        <v>802</v>
      </c>
      <c r="U8" s="3" t="s">
        <v>804</v>
      </c>
      <c r="V8" s="22" t="s">
        <v>4</v>
      </c>
      <c r="W8" s="22" t="s">
        <v>4</v>
      </c>
      <c r="X8" s="22" t="s">
        <v>4</v>
      </c>
      <c r="Y8" s="22" t="s">
        <v>4</v>
      </c>
    </row>
    <row r="9" spans="1:25" ht="18.75" customHeight="1">
      <c r="A9" s="331" t="s">
        <v>708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210"/>
      <c r="M9" s="210"/>
      <c r="N9" s="210"/>
      <c r="O9" s="211"/>
      <c r="P9" s="210"/>
      <c r="Q9" s="211"/>
      <c r="R9" s="210"/>
      <c r="S9" s="210"/>
      <c r="T9" s="210"/>
      <c r="U9" s="210"/>
      <c r="V9" s="210"/>
      <c r="W9" s="210"/>
      <c r="X9" s="210"/>
      <c r="Y9" s="210"/>
    </row>
    <row r="10" spans="1:25" s="219" customFormat="1" ht="40.5" customHeight="1">
      <c r="A10" s="2" t="s">
        <v>397</v>
      </c>
      <c r="B10" s="224" t="s">
        <v>750</v>
      </c>
      <c r="C10" s="224" t="s">
        <v>751</v>
      </c>
      <c r="D10" s="224">
        <v>282624</v>
      </c>
      <c r="E10" s="224" t="s">
        <v>752</v>
      </c>
      <c r="F10" s="224" t="s">
        <v>753</v>
      </c>
      <c r="G10" s="224">
        <v>3120</v>
      </c>
      <c r="H10" s="224">
        <v>1976</v>
      </c>
      <c r="I10" s="224" t="s">
        <v>754</v>
      </c>
      <c r="J10" s="224">
        <v>1</v>
      </c>
      <c r="K10" s="225">
        <v>10500</v>
      </c>
      <c r="L10" s="224">
        <v>2955</v>
      </c>
      <c r="M10" s="224"/>
      <c r="N10" s="226" t="s">
        <v>774</v>
      </c>
      <c r="O10" s="215"/>
      <c r="P10" s="227"/>
      <c r="Q10" s="222"/>
      <c r="R10" s="228" t="s">
        <v>828</v>
      </c>
      <c r="S10" s="228" t="s">
        <v>829</v>
      </c>
      <c r="T10" s="228"/>
      <c r="U10" s="228"/>
      <c r="V10" s="22" t="s">
        <v>4</v>
      </c>
      <c r="W10" s="22" t="s">
        <v>4</v>
      </c>
      <c r="X10" s="22"/>
      <c r="Y10" s="10"/>
    </row>
    <row r="11" spans="1:25" s="219" customFormat="1" ht="40.5" customHeight="1">
      <c r="A11" s="2" t="s">
        <v>398</v>
      </c>
      <c r="B11" s="216" t="s">
        <v>755</v>
      </c>
      <c r="C11" s="216" t="s">
        <v>756</v>
      </c>
      <c r="D11" s="216">
        <v>2503</v>
      </c>
      <c r="E11" s="216" t="s">
        <v>757</v>
      </c>
      <c r="F11" s="216" t="s">
        <v>758</v>
      </c>
      <c r="G11" s="216" t="s">
        <v>320</v>
      </c>
      <c r="H11" s="216">
        <v>1991</v>
      </c>
      <c r="I11" s="216" t="s">
        <v>759</v>
      </c>
      <c r="J11" s="216" t="s">
        <v>320</v>
      </c>
      <c r="K11" s="229">
        <v>3500</v>
      </c>
      <c r="L11" s="216">
        <v>4950</v>
      </c>
      <c r="M11" s="216"/>
      <c r="N11" s="230" t="s">
        <v>781</v>
      </c>
      <c r="O11" s="222"/>
      <c r="P11" s="227"/>
      <c r="Q11" s="222"/>
      <c r="R11" s="231" t="s">
        <v>830</v>
      </c>
      <c r="S11" s="231" t="s">
        <v>831</v>
      </c>
      <c r="T11" s="231"/>
      <c r="U11" s="231"/>
      <c r="V11" s="22" t="s">
        <v>4</v>
      </c>
      <c r="W11" s="22"/>
      <c r="X11" s="22"/>
      <c r="Y11" s="10"/>
    </row>
    <row r="12" spans="1:25" s="219" customFormat="1" ht="40.5" customHeight="1">
      <c r="A12" s="2" t="s">
        <v>399</v>
      </c>
      <c r="B12" s="216" t="s">
        <v>760</v>
      </c>
      <c r="C12" s="216" t="s">
        <v>761</v>
      </c>
      <c r="D12" s="216">
        <v>699809</v>
      </c>
      <c r="E12" s="216" t="s">
        <v>320</v>
      </c>
      <c r="F12" s="216" t="s">
        <v>762</v>
      </c>
      <c r="G12" s="216" t="s">
        <v>320</v>
      </c>
      <c r="H12" s="216">
        <v>1995</v>
      </c>
      <c r="I12" s="216" t="s">
        <v>320</v>
      </c>
      <c r="J12" s="216">
        <v>1</v>
      </c>
      <c r="K12" s="229" t="s">
        <v>320</v>
      </c>
      <c r="L12" s="216" t="s">
        <v>320</v>
      </c>
      <c r="M12" s="216"/>
      <c r="N12" s="230"/>
      <c r="O12" s="222"/>
      <c r="P12" s="227"/>
      <c r="Q12" s="222"/>
      <c r="R12" s="231" t="s">
        <v>832</v>
      </c>
      <c r="S12" s="231" t="s">
        <v>833</v>
      </c>
      <c r="T12" s="231"/>
      <c r="U12" s="231"/>
      <c r="V12" s="22" t="s">
        <v>4</v>
      </c>
      <c r="W12" s="22" t="s">
        <v>4</v>
      </c>
      <c r="X12" s="22"/>
      <c r="Y12" s="10"/>
    </row>
    <row r="13" spans="1:25" s="219" customFormat="1" ht="38.25">
      <c r="A13" s="2" t="s">
        <v>400</v>
      </c>
      <c r="B13" s="216" t="s">
        <v>763</v>
      </c>
      <c r="C13" s="216" t="s">
        <v>764</v>
      </c>
      <c r="D13" s="216" t="s">
        <v>765</v>
      </c>
      <c r="E13" s="216" t="s">
        <v>766</v>
      </c>
      <c r="F13" s="216" t="s">
        <v>767</v>
      </c>
      <c r="G13" s="216" t="s">
        <v>320</v>
      </c>
      <c r="H13" s="216">
        <v>2011</v>
      </c>
      <c r="I13" s="216" t="s">
        <v>768</v>
      </c>
      <c r="J13" s="216" t="s">
        <v>320</v>
      </c>
      <c r="K13" s="229">
        <v>550</v>
      </c>
      <c r="L13" s="216">
        <v>750</v>
      </c>
      <c r="M13" s="216"/>
      <c r="N13" s="230"/>
      <c r="O13" s="222"/>
      <c r="P13" s="227"/>
      <c r="Q13" s="222"/>
      <c r="R13" s="231" t="s">
        <v>834</v>
      </c>
      <c r="S13" s="231" t="s">
        <v>835</v>
      </c>
      <c r="T13" s="231"/>
      <c r="U13" s="231"/>
      <c r="V13" s="22" t="s">
        <v>4</v>
      </c>
      <c r="W13" s="22"/>
      <c r="X13" s="22"/>
      <c r="Y13" s="10"/>
    </row>
    <row r="14" spans="1:25" s="219" customFormat="1" ht="89.25">
      <c r="A14" s="2" t="s">
        <v>401</v>
      </c>
      <c r="B14" s="216" t="s">
        <v>769</v>
      </c>
      <c r="C14" s="216" t="s">
        <v>770</v>
      </c>
      <c r="D14" s="216" t="s">
        <v>771</v>
      </c>
      <c r="E14" s="216" t="s">
        <v>772</v>
      </c>
      <c r="F14" s="216" t="s">
        <v>741</v>
      </c>
      <c r="G14" s="216">
        <v>2500</v>
      </c>
      <c r="H14" s="216">
        <v>2011</v>
      </c>
      <c r="I14" s="216" t="s">
        <v>773</v>
      </c>
      <c r="J14" s="216">
        <v>9</v>
      </c>
      <c r="K14" s="229">
        <v>904</v>
      </c>
      <c r="L14" s="216">
        <v>3070</v>
      </c>
      <c r="M14" s="216">
        <v>31947</v>
      </c>
      <c r="N14" s="216"/>
      <c r="O14" s="222">
        <v>43100</v>
      </c>
      <c r="P14" s="216" t="s">
        <v>775</v>
      </c>
      <c r="Q14" s="222">
        <v>2000</v>
      </c>
      <c r="R14" s="231" t="s">
        <v>836</v>
      </c>
      <c r="S14" s="231" t="s">
        <v>837</v>
      </c>
      <c r="T14" s="231" t="s">
        <v>836</v>
      </c>
      <c r="U14" s="231" t="s">
        <v>837</v>
      </c>
      <c r="V14" s="22" t="s">
        <v>4</v>
      </c>
      <c r="W14" s="22" t="s">
        <v>4</v>
      </c>
      <c r="X14" s="22" t="s">
        <v>4</v>
      </c>
      <c r="Y14" s="22" t="s">
        <v>4</v>
      </c>
    </row>
    <row r="15" spans="1:25" s="219" customFormat="1" ht="12.75">
      <c r="A15" s="2" t="s">
        <v>402</v>
      </c>
      <c r="B15" s="216" t="s">
        <v>776</v>
      </c>
      <c r="C15" s="216" t="s">
        <v>777</v>
      </c>
      <c r="D15" s="216" t="s">
        <v>840</v>
      </c>
      <c r="E15" s="216" t="s">
        <v>778</v>
      </c>
      <c r="F15" s="216" t="s">
        <v>779</v>
      </c>
      <c r="G15" s="216">
        <v>2000</v>
      </c>
      <c r="H15" s="216">
        <v>2008</v>
      </c>
      <c r="I15" s="216" t="s">
        <v>780</v>
      </c>
      <c r="J15" s="216">
        <v>3</v>
      </c>
      <c r="K15" s="229">
        <v>1235</v>
      </c>
      <c r="L15" s="216">
        <v>2960</v>
      </c>
      <c r="M15" s="216">
        <v>92307</v>
      </c>
      <c r="N15" s="216"/>
      <c r="O15" s="222">
        <v>21000</v>
      </c>
      <c r="P15" s="227"/>
      <c r="Q15" s="222" t="s">
        <v>782</v>
      </c>
      <c r="R15" s="231" t="s">
        <v>838</v>
      </c>
      <c r="S15" s="231" t="s">
        <v>839</v>
      </c>
      <c r="T15" s="231" t="s">
        <v>838</v>
      </c>
      <c r="U15" s="231" t="s">
        <v>839</v>
      </c>
      <c r="V15" s="22" t="s">
        <v>4</v>
      </c>
      <c r="W15" s="22" t="s">
        <v>4</v>
      </c>
      <c r="X15" s="22" t="s">
        <v>4</v>
      </c>
      <c r="Y15" s="22" t="s">
        <v>4</v>
      </c>
    </row>
    <row r="16" spans="1:25" ht="18.75" customHeight="1">
      <c r="A16" s="331" t="s">
        <v>783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210"/>
      <c r="M16" s="210"/>
      <c r="N16" s="210"/>
      <c r="O16" s="211"/>
      <c r="P16" s="210"/>
      <c r="Q16" s="211"/>
      <c r="R16" s="210"/>
      <c r="S16" s="210"/>
      <c r="T16" s="210"/>
      <c r="U16" s="210"/>
      <c r="V16" s="210"/>
      <c r="W16" s="210"/>
      <c r="X16" s="210"/>
      <c r="Y16" s="210"/>
    </row>
    <row r="17" spans="1:25" s="219" customFormat="1" ht="36" customHeight="1">
      <c r="A17" s="2" t="s">
        <v>397</v>
      </c>
      <c r="B17" s="132" t="s">
        <v>877</v>
      </c>
      <c r="C17" s="132" t="s">
        <v>784</v>
      </c>
      <c r="D17" s="132" t="s">
        <v>785</v>
      </c>
      <c r="E17" s="132" t="s">
        <v>786</v>
      </c>
      <c r="F17" s="132" t="s">
        <v>787</v>
      </c>
      <c r="G17" s="132">
        <v>1995</v>
      </c>
      <c r="H17" s="132">
        <v>2013</v>
      </c>
      <c r="I17" s="132" t="s">
        <v>788</v>
      </c>
      <c r="J17" s="132">
        <v>9</v>
      </c>
      <c r="K17" s="139">
        <v>1057</v>
      </c>
      <c r="L17" s="132">
        <v>3055</v>
      </c>
      <c r="M17" s="233">
        <v>169901</v>
      </c>
      <c r="N17" s="221"/>
      <c r="O17" s="261">
        <v>36300</v>
      </c>
      <c r="P17" s="223"/>
      <c r="Q17" s="234"/>
      <c r="R17" s="235" t="s">
        <v>884</v>
      </c>
      <c r="S17" s="235" t="s">
        <v>885</v>
      </c>
      <c r="T17" s="235" t="s">
        <v>884</v>
      </c>
      <c r="U17" s="235" t="s">
        <v>885</v>
      </c>
      <c r="V17" s="22" t="s">
        <v>4</v>
      </c>
      <c r="W17" s="22" t="s">
        <v>4</v>
      </c>
      <c r="X17" s="22" t="s">
        <v>4</v>
      </c>
      <c r="Y17" s="22" t="s">
        <v>4</v>
      </c>
    </row>
    <row r="18" spans="1:25" s="219" customFormat="1" ht="36" customHeight="1">
      <c r="A18" s="2" t="s">
        <v>398</v>
      </c>
      <c r="B18" s="132" t="s">
        <v>878</v>
      </c>
      <c r="C18" s="132" t="s">
        <v>879</v>
      </c>
      <c r="D18" s="132" t="s">
        <v>880</v>
      </c>
      <c r="E18" s="132" t="s">
        <v>881</v>
      </c>
      <c r="F18" s="132" t="s">
        <v>882</v>
      </c>
      <c r="G18" s="132"/>
      <c r="H18" s="132">
        <v>2018</v>
      </c>
      <c r="I18" s="132" t="s">
        <v>883</v>
      </c>
      <c r="J18" s="132"/>
      <c r="K18" s="139">
        <v>520</v>
      </c>
      <c r="L18" s="132">
        <v>750</v>
      </c>
      <c r="M18" s="233"/>
      <c r="N18" s="221"/>
      <c r="O18" s="261"/>
      <c r="P18" s="223"/>
      <c r="Q18" s="234"/>
      <c r="R18" s="235" t="s">
        <v>886</v>
      </c>
      <c r="S18" s="235" t="s">
        <v>887</v>
      </c>
      <c r="T18" s="235"/>
      <c r="U18" s="235"/>
      <c r="V18" s="22" t="s">
        <v>4</v>
      </c>
      <c r="W18" s="22"/>
      <c r="X18" s="22"/>
      <c r="Y18" s="22"/>
    </row>
  </sheetData>
  <sheetProtection/>
  <mergeCells count="23">
    <mergeCell ref="A6:K6"/>
    <mergeCell ref="A9:K9"/>
    <mergeCell ref="A16:K16"/>
    <mergeCell ref="N3:N5"/>
    <mergeCell ref="O3:O5"/>
    <mergeCell ref="P3:Q4"/>
    <mergeCell ref="R3:S4"/>
    <mergeCell ref="T3:U4"/>
    <mergeCell ref="V3:Y4"/>
    <mergeCell ref="I3:I5"/>
    <mergeCell ref="J3:J5"/>
    <mergeCell ref="K3:K5"/>
    <mergeCell ref="L3:L5"/>
    <mergeCell ref="M3:M5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3.57421875" style="252" customWidth="1"/>
    <col min="2" max="2" width="17.421875" style="252" customWidth="1"/>
    <col min="3" max="3" width="12.421875" style="260" bestFit="1" customWidth="1"/>
    <col min="4" max="4" width="55.421875" style="257" customWidth="1"/>
    <col min="5" max="16384" width="9.140625" style="252" customWidth="1"/>
  </cols>
  <sheetData>
    <row r="1" spans="1:4" ht="12.75">
      <c r="A1" s="249" t="s">
        <v>946</v>
      </c>
      <c r="B1" s="250"/>
      <c r="C1" s="259"/>
      <c r="D1" s="251"/>
    </row>
    <row r="3" spans="1:4" ht="20.25" customHeight="1">
      <c r="A3" s="335" t="s">
        <v>947</v>
      </c>
      <c r="B3" s="335"/>
      <c r="C3" s="335"/>
      <c r="D3" s="335"/>
    </row>
    <row r="4" spans="1:4" ht="18.75" customHeight="1">
      <c r="A4" s="231" t="s">
        <v>909</v>
      </c>
      <c r="B4" s="231" t="s">
        <v>910</v>
      </c>
      <c r="C4" s="41" t="s">
        <v>911</v>
      </c>
      <c r="D4" s="231" t="s">
        <v>912</v>
      </c>
    </row>
    <row r="5" spans="1:4" ht="38.25">
      <c r="A5" s="232">
        <v>42634</v>
      </c>
      <c r="B5" s="216" t="s">
        <v>914</v>
      </c>
      <c r="C5" s="242">
        <v>4293.04</v>
      </c>
      <c r="D5" s="253" t="s">
        <v>931</v>
      </c>
    </row>
    <row r="6" spans="1:4" ht="38.25">
      <c r="A6" s="232">
        <v>42693</v>
      </c>
      <c r="B6" s="216" t="s">
        <v>913</v>
      </c>
      <c r="C6" s="242">
        <v>190</v>
      </c>
      <c r="D6" s="253" t="s">
        <v>917</v>
      </c>
    </row>
    <row r="7" spans="1:8" s="256" customFormat="1" ht="12.75">
      <c r="A7" s="232">
        <v>42762</v>
      </c>
      <c r="B7" s="216" t="s">
        <v>918</v>
      </c>
      <c r="C7" s="242">
        <v>7000</v>
      </c>
      <c r="D7" s="254" t="s">
        <v>919</v>
      </c>
      <c r="E7" s="255"/>
      <c r="F7" s="255"/>
      <c r="G7" s="255"/>
      <c r="H7" s="255"/>
    </row>
    <row r="8" spans="1:4" ht="25.5">
      <c r="A8" s="232">
        <v>42773</v>
      </c>
      <c r="B8" s="216" t="s">
        <v>918</v>
      </c>
      <c r="C8" s="242">
        <v>1600</v>
      </c>
      <c r="D8" s="253" t="s">
        <v>920</v>
      </c>
    </row>
    <row r="9" spans="1:4" ht="25.5">
      <c r="A9" s="232">
        <v>42840</v>
      </c>
      <c r="B9" s="216" t="s">
        <v>914</v>
      </c>
      <c r="C9" s="242">
        <v>871.84</v>
      </c>
      <c r="D9" s="253" t="s">
        <v>938</v>
      </c>
    </row>
    <row r="10" spans="1:4" ht="25.5">
      <c r="A10" s="232">
        <v>42864</v>
      </c>
      <c r="B10" s="216" t="s">
        <v>914</v>
      </c>
      <c r="C10" s="242">
        <v>1367.96</v>
      </c>
      <c r="D10" s="253" t="s">
        <v>939</v>
      </c>
    </row>
    <row r="11" spans="1:4" ht="38.25">
      <c r="A11" s="232">
        <v>42898</v>
      </c>
      <c r="B11" s="216" t="s">
        <v>915</v>
      </c>
      <c r="C11" s="242">
        <v>614.78</v>
      </c>
      <c r="D11" s="253" t="s">
        <v>921</v>
      </c>
    </row>
    <row r="12" spans="1:4" ht="38.25">
      <c r="A12" s="232">
        <v>42951</v>
      </c>
      <c r="B12" s="216" t="s">
        <v>915</v>
      </c>
      <c r="C12" s="242">
        <v>805</v>
      </c>
      <c r="D12" s="253" t="s">
        <v>922</v>
      </c>
    </row>
    <row r="13" spans="1:4" ht="38.25">
      <c r="A13" s="232">
        <v>43038</v>
      </c>
      <c r="B13" s="216" t="s">
        <v>915</v>
      </c>
      <c r="C13" s="242">
        <v>2175.07</v>
      </c>
      <c r="D13" s="253" t="s">
        <v>923</v>
      </c>
    </row>
    <row r="14" spans="1:4" ht="25.5">
      <c r="A14" s="232">
        <v>43043</v>
      </c>
      <c r="B14" s="216" t="s">
        <v>914</v>
      </c>
      <c r="C14" s="242">
        <v>1273.56</v>
      </c>
      <c r="D14" s="253" t="s">
        <v>940</v>
      </c>
    </row>
    <row r="15" spans="1:8" s="256" customFormat="1" ht="25.5">
      <c r="A15" s="232">
        <v>43068</v>
      </c>
      <c r="B15" s="216" t="s">
        <v>915</v>
      </c>
      <c r="C15" s="242">
        <v>5469.82</v>
      </c>
      <c r="D15" s="254" t="s">
        <v>924</v>
      </c>
      <c r="E15" s="255"/>
      <c r="F15" s="255"/>
      <c r="G15" s="255"/>
      <c r="H15" s="255"/>
    </row>
    <row r="16" spans="1:4" ht="12.75">
      <c r="A16" s="232">
        <v>43089</v>
      </c>
      <c r="B16" s="216" t="s">
        <v>914</v>
      </c>
      <c r="C16" s="242">
        <v>1019.65</v>
      </c>
      <c r="D16" s="253" t="s">
        <v>932</v>
      </c>
    </row>
    <row r="17" spans="1:4" ht="25.5">
      <c r="A17" s="232">
        <v>43181</v>
      </c>
      <c r="B17" s="216" t="s">
        <v>915</v>
      </c>
      <c r="C17" s="242">
        <v>2739.71</v>
      </c>
      <c r="D17" s="253" t="s">
        <v>925</v>
      </c>
    </row>
    <row r="18" spans="1:4" ht="12.75">
      <c r="A18" s="232">
        <v>43328</v>
      </c>
      <c r="B18" s="216" t="s">
        <v>913</v>
      </c>
      <c r="C18" s="242">
        <v>50</v>
      </c>
      <c r="D18" s="253" t="s">
        <v>926</v>
      </c>
    </row>
    <row r="19" spans="1:8" s="256" customFormat="1" ht="25.5">
      <c r="A19" s="232">
        <v>43462</v>
      </c>
      <c r="B19" s="216" t="s">
        <v>915</v>
      </c>
      <c r="C19" s="242">
        <v>7921.2</v>
      </c>
      <c r="D19" s="254" t="s">
        <v>927</v>
      </c>
      <c r="E19" s="255"/>
      <c r="F19" s="255"/>
      <c r="G19" s="255"/>
      <c r="H19" s="255"/>
    </row>
    <row r="20" spans="1:4" ht="25.5">
      <c r="A20" s="232">
        <v>43473</v>
      </c>
      <c r="B20" s="216" t="s">
        <v>914</v>
      </c>
      <c r="C20" s="242">
        <v>1000</v>
      </c>
      <c r="D20" s="253" t="s">
        <v>928</v>
      </c>
    </row>
    <row r="21" spans="1:4" ht="25.5">
      <c r="A21" s="232">
        <v>43501</v>
      </c>
      <c r="B21" s="216" t="s">
        <v>914</v>
      </c>
      <c r="C21" s="242">
        <v>672.52</v>
      </c>
      <c r="D21" s="253" t="s">
        <v>941</v>
      </c>
    </row>
    <row r="22" spans="1:4" ht="25.5">
      <c r="A22" s="232">
        <v>43553</v>
      </c>
      <c r="B22" s="216" t="s">
        <v>918</v>
      </c>
      <c r="C22" s="242">
        <v>1274.46</v>
      </c>
      <c r="D22" s="253" t="s">
        <v>929</v>
      </c>
    </row>
    <row r="23" spans="1:8" s="256" customFormat="1" ht="25.5">
      <c r="A23" s="232">
        <v>43642</v>
      </c>
      <c r="B23" s="216" t="s">
        <v>915</v>
      </c>
      <c r="C23" s="242">
        <v>2820.73</v>
      </c>
      <c r="D23" s="254" t="s">
        <v>930</v>
      </c>
      <c r="E23" s="255"/>
      <c r="F23" s="255"/>
      <c r="G23" s="255"/>
      <c r="H23" s="255"/>
    </row>
    <row r="24" spans="1:8" s="256" customFormat="1" ht="22.5" customHeight="1">
      <c r="A24" s="252"/>
      <c r="B24" s="252"/>
      <c r="C24" s="41">
        <f>SUM(C5:C23)</f>
        <v>43159.340000000004</v>
      </c>
      <c r="D24" s="257"/>
      <c r="E24" s="255"/>
      <c r="F24" s="255"/>
      <c r="G24" s="255"/>
      <c r="H24" s="255"/>
    </row>
    <row r="26" ht="12.75">
      <c r="A26" s="258" t="s">
        <v>916</v>
      </c>
    </row>
    <row r="27" ht="12.75">
      <c r="A27" s="258" t="s">
        <v>943</v>
      </c>
    </row>
    <row r="28" ht="12.75">
      <c r="A28" s="264" t="s">
        <v>942</v>
      </c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joanna.warlikowska</cp:lastModifiedBy>
  <cp:lastPrinted>2019-10-10T10:46:09Z</cp:lastPrinted>
  <dcterms:created xsi:type="dcterms:W3CDTF">2004-04-21T13:58:08Z</dcterms:created>
  <dcterms:modified xsi:type="dcterms:W3CDTF">2019-10-22T12:58:19Z</dcterms:modified>
  <cp:category/>
  <cp:version/>
  <cp:contentType/>
  <cp:contentStatus/>
</cp:coreProperties>
</file>